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2D35BBC9-B861-481A-8270-40E6D0F3746A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WENN-UND-ODER  (LÖ)" sheetId="1" r:id="rId1"/>
    <sheet name="=UND" sheetId="2" r:id="rId2"/>
    <sheet name="=ODER" sheetId="3" r:id="rId3"/>
    <sheet name="=NICHT" sheetId="4" r:id="rId4"/>
    <sheet name="NICHT" sheetId="5" r:id="rId5"/>
    <sheet name="NICHT (LÖ)" sheetId="6" r:id="rId6"/>
    <sheet name="WENNFEHLER" sheetId="7" r:id="rId7"/>
  </sheets>
  <definedNames>
    <definedName name="_xlnm._FilterDatabase" localSheetId="4" hidden="1">NICHT!$A$3:$E$28</definedName>
    <definedName name="_xlnm._FilterDatabase" localSheetId="5" hidden="1">'NICHT (LÖ)'!$A$3:$E$28</definedName>
    <definedName name="_xlnm._FilterDatabase" localSheetId="0" hidden="1">'WENN-UND-ODER  (LÖ)'!$A$3:$E$28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7" l="1"/>
  <c r="D6" i="7"/>
  <c r="D5" i="7"/>
  <c r="D4" i="7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C4" i="4"/>
  <c r="C3" i="4"/>
  <c r="D5" i="3"/>
  <c r="D4" i="3"/>
  <c r="D3" i="3"/>
  <c r="D4" i="2"/>
  <c r="D3" i="2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H24" i="1"/>
  <c r="G24" i="1"/>
  <c r="J23" i="1"/>
  <c r="I23" i="1"/>
  <c r="H23" i="1"/>
  <c r="G23" i="1"/>
  <c r="J22" i="1"/>
  <c r="I22" i="1"/>
  <c r="H22" i="1"/>
  <c r="G22" i="1"/>
  <c r="J21" i="1"/>
  <c r="I21" i="1"/>
  <c r="H21" i="1"/>
  <c r="G21" i="1"/>
  <c r="J20" i="1"/>
  <c r="I20" i="1"/>
  <c r="H20" i="1"/>
  <c r="G20" i="1"/>
  <c r="J19" i="1"/>
  <c r="I19" i="1"/>
  <c r="H19" i="1"/>
  <c r="G19" i="1"/>
  <c r="J18" i="1"/>
  <c r="I18" i="1"/>
  <c r="H18" i="1"/>
  <c r="G18" i="1"/>
  <c r="J17" i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  <c r="J5" i="1"/>
  <c r="I5" i="1"/>
  <c r="H5" i="1"/>
  <c r="G5" i="1"/>
  <c r="J4" i="1"/>
  <c r="I4" i="1"/>
  <c r="H4" i="1"/>
  <c r="G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3" authorId="0" shapeId="0" xr:uid="{00000000-0006-0000-00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3" authorId="0" shapeId="0" xr:uid="{00000000-0006-0000-0400-000001000000}">
      <text>
        <r>
          <rPr>
            <sz val="9"/>
            <color indexed="81"/>
            <rFont val="Tahoma"/>
            <family val="2"/>
          </rPr>
          <t xml:space="preserve">Mitarbeiter, die </t>
        </r>
        <r>
          <rPr>
            <sz val="9"/>
            <color indexed="10"/>
            <rFont val="Tahoma"/>
            <family val="2"/>
          </rPr>
          <t>nicht</t>
        </r>
        <r>
          <rPr>
            <sz val="9"/>
            <color indexed="81"/>
            <rFont val="Tahoma"/>
            <family val="2"/>
          </rPr>
          <t xml:space="preserve"> im Rechnungswesen beschäftigt sind.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3" authorId="0" shapeId="0" xr:uid="{00000000-0006-0000-0500-000001000000}">
      <text>
        <r>
          <rPr>
            <sz val="9"/>
            <color indexed="81"/>
            <rFont val="Tahoma"/>
            <family val="2"/>
          </rPr>
          <t>Mitarbeiter, die nicht im Rechnungswesen beschäftigt sind.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7" authorId="0" shapeId="0" xr:uid="{00000000-0006-0000-0600-000001000000}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<sst xmlns="http://schemas.openxmlformats.org/spreadsheetml/2006/main" count="282" uniqueCount="86">
  <si>
    <t>Listenbereich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</si>
  <si>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</si>
  <si>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</si>
  <si>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</si>
  <si>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</si>
  <si>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Pers.Nr</t>
  </si>
  <si>
    <t>NAME</t>
  </si>
  <si>
    <t>VORNAME</t>
  </si>
  <si>
    <t>ABT</t>
  </si>
  <si>
    <t>GEHALT</t>
  </si>
  <si>
    <t>WENN</t>
  </si>
  <si>
    <t>WENN-UND</t>
  </si>
  <si>
    <t>WENN-ODER</t>
  </si>
  <si>
    <t>WENN-
ODER-UND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</si>
  <si>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</si>
  <si>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</si>
  <si>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</si>
  <si>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</si>
  <si>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</si>
  <si>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</si>
  <si>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</si>
  <si>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</si>
  <si>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</si>
  <si>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</si>
  <si>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</si>
  <si>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</si>
  <si>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</si>
  <si>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</si>
  <si>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</si>
  <si>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</si>
  <si>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</si>
  <si>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</si>
  <si>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</si>
  <si>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</si>
  <si>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</si>
  <si>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</si>
  <si>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</si>
  <si>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</si>
  <si>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</si>
  <si>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</si>
  <si>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</si>
  <si>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</si>
  <si>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</si>
  <si>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</si>
  <si>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</si>
  <si>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</si>
  <si>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</si>
  <si>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</si>
  <si>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</si>
  <si>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</si>
  <si>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</si>
  <si>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</si>
  <si>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</si>
  <si>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</si>
  <si>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</si>
  <si>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</si>
  <si>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</si>
  <si>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</si>
  <si>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</si>
  <si>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</si>
  <si>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</si>
  <si>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</si>
  <si>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</si>
  <si>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</si>
  <si>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</si>
  <si>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Bedingung 1</t>
  </si>
  <si>
    <t>Bedingung 2</t>
  </si>
  <si>
    <t>Funktion</t>
  </si>
  <si>
    <t>Ergebnis</t>
  </si>
  <si>
    <t>=UND(A3&gt;6;B3&gt;6)</t>
  </si>
  <si>
    <t>=UND(A4&gt;6;B4&gt;6)</t>
  </si>
  <si>
    <t>=ODER(A3&gt;6;B3&gt;6)</t>
  </si>
  <si>
    <t>=ODER(A4&gt;6;B4&gt;6)</t>
  </si>
  <si>
    <t>=ODER(A5&gt;6;B5&gt;6)</t>
  </si>
  <si>
    <t>=NICHT(A3&gt;10)</t>
  </si>
  <si>
    <t>=NICHT(A4&gt;10)</t>
  </si>
  <si>
    <t>NICHT</t>
  </si>
  <si>
    <t>Verkaufsstatistik</t>
  </si>
  <si>
    <t>Warengruppe</t>
  </si>
  <si>
    <t>Plan</t>
  </si>
  <si>
    <t>Ist</t>
  </si>
  <si>
    <t>in % der Planung</t>
  </si>
  <si>
    <t>Elektrogeräte</t>
  </si>
  <si>
    <t>PC-Zubehör</t>
  </si>
  <si>
    <t>Musik-CD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</si>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</sst>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sz val="9"/>
      <color indexed="10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5" fontId="5" fillId="2" borderId="0" xfId="1" applyFont="1" applyFill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5" fontId="0" fillId="0" borderId="0" xfId="1" applyFont="1"/>
    <xf numFmtId="0" fontId="6" fillId="0" borderId="0" xfId="0" applyFont="1"/>
    <xf numFmtId="0" fontId="9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11" fillId="5" borderId="0" xfId="0" applyFont="1" applyFill="1" applyAlignment="1">
      <alignment horizontal="left" wrapText="1"/>
    </xf>
    <xf numFmtId="0" fontId="11" fillId="5" borderId="0" xfId="0" applyFont="1" applyFill="1" applyAlignment="1">
      <alignment horizontal="center" wrapText="1"/>
    </xf>
    <xf numFmtId="0" fontId="0" fillId="0" borderId="0" xfId="0" applyAlignment="1">
      <alignment horizontal="left" vertical="top" wrapText="1"/>
    </xf>
    <xf numFmtId="164" fontId="0" fillId="0" borderId="0" xfId="2" applyFont="1" applyAlignment="1">
      <alignment horizontal="left" vertical="top" wrapText="1"/>
    </xf>
    <xf numFmtId="164" fontId="0" fillId="0" borderId="0" xfId="2" applyFont="1"/>
    <xf numFmtId="9" fontId="0" fillId="0" borderId="0" xfId="3" applyFont="1" applyAlignment="1">
      <alignment horizontal="center"/>
    </xf>
    <xf numFmtId="0" fontId="3" fillId="2" borderId="0" xfId="0" applyFont="1" applyFill="1" applyAlignment="1">
      <alignment horizontal="left"/>
    </xf>
    <xf numFmtId="0" fontId="10" fillId="4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9"/>
  <sheetViews>
    <sheetView tabSelected="1"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</cols>
  <sheetData>
    <row r="1" spans="1:10" ht="12.75" customHeight="1" x14ac:dyDescent="0.25">
      <c r="A1" s="24" t="s">
        <v>0</v>
      </c>
      <c r="B1" s="24"/>
      <c r="C1" s="1"/>
      <c r="D1" s="1"/>
      <c r="E1" s="1"/>
      <c r="F1" s="1"/>
      <c r="G1" s="1"/>
      <c r="H1" s="1"/>
    </row>
    <row r="2" spans="1:10" ht="54.75" customHeight="1" x14ac:dyDescent="0.25">
      <c r="B2" s="1"/>
      <c r="C2" s="1"/>
      <c r="D2" s="1"/>
      <c r="E2" s="1"/>
      <c r="F2" s="1"/>
      <c r="G2" s="2" t="s">
        <v>1</v>
      </c>
      <c r="H2" s="2" t="s">
        <v>2</v>
      </c>
      <c r="I2" s="2" t="s">
        <v>3</v>
      </c>
      <c r="J2" s="2" t="s">
        <v>4</v>
      </c>
    </row>
    <row r="3" spans="1:10" ht="28.5" customHeight="1" x14ac:dyDescent="0.25">
      <c r="A3" s="3" t="s">
        <v>5</v>
      </c>
      <c r="B3" s="4" t="s">
        <v>6</v>
      </c>
      <c r="C3" s="4" t="s">
        <v>7</v>
      </c>
      <c r="D3" s="3" t="s">
        <v>8</v>
      </c>
      <c r="E3" s="5" t="s">
        <v>9</v>
      </c>
      <c r="F3" s="6"/>
      <c r="G3" s="7" t="s">
        <v>10</v>
      </c>
      <c r="H3" s="7" t="s">
        <v>11</v>
      </c>
      <c r="I3" s="7" t="s">
        <v>12</v>
      </c>
      <c r="J3" s="8" t="s">
        <v>13</v>
      </c>
    </row>
    <row r="4" spans="1:10" ht="12.75" customHeight="1" x14ac:dyDescent="0.25">
      <c r="A4" s="9">
        <v>611</v>
      </c>
      <c r="B4" s="10" t="s">
        <v>14</v>
      </c>
      <c r="C4" s="10" t="s">
        <v>15</v>
      </c>
      <c r="D4" s="11" t="s">
        <v>16</v>
      </c>
      <c r="E4" s="12">
        <v>2675</v>
      </c>
      <c r="F4" s="13"/>
      <c r="G4" s="9" t="str">
        <f t="shared" ref="G4:G28" si="0">IF(D4="EK","ja","nein")</f>
        <v>nein</v>
      </c>
      <c r="H4" s="9" t="str">
        <f t="shared" ref="H4:H28" si="1">IF(AND(D4="EK",E4&gt;2000),"ja","nein")</f>
        <v>nein</v>
      </c>
      <c r="I4" s="9" t="str">
        <f t="shared" ref="I4:I28" si="2">IF(OR(D4="EK",D4="VK"),"ja","nein")</f>
        <v>nein</v>
      </c>
      <c r="J4" s="9" t="str">
        <f t="shared" ref="J4:J28" si="3">IF(OR(AND(D4="EK",E4&gt;2000),AND(D4="VK",E4&gt;2000)),"ja","nein")</f>
        <v>nein</v>
      </c>
    </row>
    <row r="5" spans="1:10" ht="12.75" customHeight="1" x14ac:dyDescent="0.25">
      <c r="A5" s="9">
        <v>215</v>
      </c>
      <c r="B5" s="10" t="s">
        <v>17</v>
      </c>
      <c r="C5" s="10" t="s">
        <v>18</v>
      </c>
      <c r="D5" s="11" t="s">
        <v>19</v>
      </c>
      <c r="E5" s="12">
        <v>2852</v>
      </c>
      <c r="G5" s="9" t="str">
        <f t="shared" si="0"/>
        <v>nein</v>
      </c>
      <c r="H5" s="9" t="str">
        <f t="shared" si="1"/>
        <v>nein</v>
      </c>
      <c r="I5" s="9" t="str">
        <f t="shared" si="2"/>
        <v>ja</v>
      </c>
      <c r="J5" s="9" t="str">
        <f t="shared" si="3"/>
        <v>ja</v>
      </c>
    </row>
    <row r="6" spans="1:10" ht="12.75" customHeight="1" x14ac:dyDescent="0.25">
      <c r="A6" s="9">
        <v>387</v>
      </c>
      <c r="B6" s="10" t="s">
        <v>20</v>
      </c>
      <c r="C6" s="10" t="s">
        <v>21</v>
      </c>
      <c r="D6" s="11" t="s">
        <v>19</v>
      </c>
      <c r="E6" s="12">
        <v>1911</v>
      </c>
      <c r="G6" s="9" t="str">
        <f t="shared" si="0"/>
        <v>nein</v>
      </c>
      <c r="H6" s="9" t="str">
        <f t="shared" si="1"/>
        <v>nein</v>
      </c>
      <c r="I6" s="9" t="str">
        <f t="shared" si="2"/>
        <v>ja</v>
      </c>
      <c r="J6" s="9" t="str">
        <f t="shared" si="3"/>
        <v>nein</v>
      </c>
    </row>
    <row r="7" spans="1:10" ht="12.75" customHeight="1" x14ac:dyDescent="0.25">
      <c r="A7" s="9">
        <v>420</v>
      </c>
      <c r="B7" s="10" t="s">
        <v>22</v>
      </c>
      <c r="C7" s="10" t="s">
        <v>23</v>
      </c>
      <c r="D7" s="11" t="s">
        <v>16</v>
      </c>
      <c r="E7" s="12">
        <v>2846</v>
      </c>
      <c r="F7" s="13"/>
      <c r="G7" s="9" t="str">
        <f t="shared" si="0"/>
        <v>nein</v>
      </c>
      <c r="H7" s="9" t="str">
        <f t="shared" si="1"/>
        <v>nein</v>
      </c>
      <c r="I7" s="9" t="str">
        <f t="shared" si="2"/>
        <v>nein</v>
      </c>
      <c r="J7" s="9" t="str">
        <f t="shared" si="3"/>
        <v>nein</v>
      </c>
    </row>
    <row r="8" spans="1:10" ht="12.75" customHeight="1" x14ac:dyDescent="0.25">
      <c r="A8" s="9">
        <v>110</v>
      </c>
      <c r="B8" s="10" t="s">
        <v>24</v>
      </c>
      <c r="C8" s="13" t="s">
        <v>25</v>
      </c>
      <c r="D8" s="11" t="s">
        <v>26</v>
      </c>
      <c r="E8" s="12">
        <v>2499</v>
      </c>
      <c r="F8" s="13"/>
      <c r="G8" s="9" t="str">
        <f t="shared" si="0"/>
        <v>nein</v>
      </c>
      <c r="H8" s="9" t="str">
        <f t="shared" si="1"/>
        <v>nein</v>
      </c>
      <c r="I8" s="9" t="str">
        <f t="shared" si="2"/>
        <v>nein</v>
      </c>
      <c r="J8" s="9" t="str">
        <f t="shared" si="3"/>
        <v>nein</v>
      </c>
    </row>
    <row r="9" spans="1:10" ht="12.75" customHeight="1" x14ac:dyDescent="0.25">
      <c r="A9" s="9">
        <v>348</v>
      </c>
      <c r="B9" s="10" t="s">
        <v>27</v>
      </c>
      <c r="C9" s="10" t="s">
        <v>28</v>
      </c>
      <c r="D9" s="11" t="s">
        <v>26</v>
      </c>
      <c r="E9" s="12">
        <v>2499</v>
      </c>
      <c r="F9" s="13"/>
      <c r="G9" s="9" t="str">
        <f t="shared" si="0"/>
        <v>nein</v>
      </c>
      <c r="H9" s="9" t="str">
        <f t="shared" si="1"/>
        <v>nein</v>
      </c>
      <c r="I9" s="9" t="str">
        <f t="shared" si="2"/>
        <v>nein</v>
      </c>
      <c r="J9" s="9" t="str">
        <f t="shared" si="3"/>
        <v>nein</v>
      </c>
    </row>
    <row r="10" spans="1:10" ht="12.75" customHeight="1" x14ac:dyDescent="0.25">
      <c r="A10" s="9">
        <v>602</v>
      </c>
      <c r="B10" s="10" t="s">
        <v>29</v>
      </c>
      <c r="C10" s="10" t="s">
        <v>30</v>
      </c>
      <c r="D10" s="11" t="s">
        <v>31</v>
      </c>
      <c r="E10" s="12">
        <v>3410</v>
      </c>
      <c r="G10" s="9" t="str">
        <f t="shared" si="0"/>
        <v>ja</v>
      </c>
      <c r="H10" s="9" t="str">
        <f t="shared" si="1"/>
        <v>ja</v>
      </c>
      <c r="I10" s="9" t="str">
        <f t="shared" si="2"/>
        <v>ja</v>
      </c>
      <c r="J10" s="9" t="str">
        <f t="shared" si="3"/>
        <v>ja</v>
      </c>
    </row>
    <row r="11" spans="1:10" ht="12.75" customHeight="1" x14ac:dyDescent="0.25">
      <c r="A11" s="9">
        <v>341</v>
      </c>
      <c r="B11" s="10" t="s">
        <v>32</v>
      </c>
      <c r="C11" s="10" t="s">
        <v>33</v>
      </c>
      <c r="D11" s="11" t="s">
        <v>31</v>
      </c>
      <c r="E11" s="12">
        <v>2411</v>
      </c>
      <c r="G11" s="9" t="str">
        <f t="shared" si="0"/>
        <v>ja</v>
      </c>
      <c r="H11" s="9" t="str">
        <f t="shared" si="1"/>
        <v>ja</v>
      </c>
      <c r="I11" s="9" t="str">
        <f t="shared" si="2"/>
        <v>ja</v>
      </c>
      <c r="J11" s="9" t="str">
        <f t="shared" si="3"/>
        <v>ja</v>
      </c>
    </row>
    <row r="12" spans="1:10" ht="12.75" customHeight="1" x14ac:dyDescent="0.25">
      <c r="A12" s="9">
        <v>248</v>
      </c>
      <c r="B12" s="10" t="s">
        <v>34</v>
      </c>
      <c r="C12" s="10" t="s">
        <v>30</v>
      </c>
      <c r="D12" s="11" t="s">
        <v>35</v>
      </c>
      <c r="E12" s="12">
        <v>1999</v>
      </c>
      <c r="G12" s="9" t="str">
        <f t="shared" si="0"/>
        <v>nein</v>
      </c>
      <c r="H12" s="9" t="str">
        <f t="shared" si="1"/>
        <v>nein</v>
      </c>
      <c r="I12" s="9" t="str">
        <f t="shared" si="2"/>
        <v>nein</v>
      </c>
      <c r="J12" s="9" t="str">
        <f t="shared" si="3"/>
        <v>nein</v>
      </c>
    </row>
    <row r="13" spans="1:10" ht="12.75" customHeight="1" x14ac:dyDescent="0.25">
      <c r="A13" s="9">
        <v>542</v>
      </c>
      <c r="B13" s="10" t="s">
        <v>36</v>
      </c>
      <c r="C13" s="10" t="s">
        <v>37</v>
      </c>
      <c r="D13" s="11" t="s">
        <v>38</v>
      </c>
      <c r="E13" s="12">
        <v>2146</v>
      </c>
      <c r="G13" s="9" t="str">
        <f t="shared" si="0"/>
        <v>nein</v>
      </c>
      <c r="H13" s="9" t="str">
        <f t="shared" si="1"/>
        <v>nein</v>
      </c>
      <c r="I13" s="9" t="str">
        <f t="shared" si="2"/>
        <v>nein</v>
      </c>
      <c r="J13" s="9" t="str">
        <f t="shared" si="3"/>
        <v>nein</v>
      </c>
    </row>
    <row r="14" spans="1:10" ht="12.75" customHeight="1" x14ac:dyDescent="0.25">
      <c r="A14" s="9">
        <v>568</v>
      </c>
      <c r="B14" s="10" t="s">
        <v>39</v>
      </c>
      <c r="C14" s="10" t="s">
        <v>40</v>
      </c>
      <c r="D14" s="11" t="s">
        <v>38</v>
      </c>
      <c r="E14" s="12">
        <v>2058</v>
      </c>
      <c r="G14" s="9" t="str">
        <f t="shared" si="0"/>
        <v>nein</v>
      </c>
      <c r="H14" s="9" t="str">
        <f t="shared" si="1"/>
        <v>nein</v>
      </c>
      <c r="I14" s="9" t="str">
        <f t="shared" si="2"/>
        <v>nein</v>
      </c>
      <c r="J14" s="9" t="str">
        <f t="shared" si="3"/>
        <v>nein</v>
      </c>
    </row>
    <row r="15" spans="1:10" ht="12.75" customHeight="1" x14ac:dyDescent="0.25">
      <c r="A15" s="9">
        <v>438</v>
      </c>
      <c r="B15" s="10" t="s">
        <v>41</v>
      </c>
      <c r="C15" s="10" t="s">
        <v>42</v>
      </c>
      <c r="D15" s="11" t="s">
        <v>16</v>
      </c>
      <c r="E15" s="12">
        <v>3646</v>
      </c>
      <c r="G15" s="9" t="str">
        <f t="shared" si="0"/>
        <v>nein</v>
      </c>
      <c r="H15" s="9" t="str">
        <f t="shared" si="1"/>
        <v>nein</v>
      </c>
      <c r="I15" s="9" t="str">
        <f t="shared" si="2"/>
        <v>nein</v>
      </c>
      <c r="J15" s="9" t="str">
        <f t="shared" si="3"/>
        <v>nein</v>
      </c>
    </row>
    <row r="16" spans="1:10" ht="12.75" customHeight="1" x14ac:dyDescent="0.25">
      <c r="A16" s="9">
        <v>600</v>
      </c>
      <c r="B16" s="10" t="s">
        <v>43</v>
      </c>
      <c r="C16" s="10" t="s">
        <v>44</v>
      </c>
      <c r="D16" s="11" t="s">
        <v>38</v>
      </c>
      <c r="E16" s="12">
        <v>2093</v>
      </c>
      <c r="G16" s="9" t="str">
        <f t="shared" si="0"/>
        <v>nein</v>
      </c>
      <c r="H16" s="9" t="str">
        <f t="shared" si="1"/>
        <v>nein</v>
      </c>
      <c r="I16" s="9" t="str">
        <f t="shared" si="2"/>
        <v>nein</v>
      </c>
      <c r="J16" s="9" t="str">
        <f t="shared" si="3"/>
        <v>nein</v>
      </c>
    </row>
    <row r="17" spans="1:10" ht="12.75" customHeight="1" x14ac:dyDescent="0.25">
      <c r="A17" s="9">
        <v>612</v>
      </c>
      <c r="B17" s="10" t="s">
        <v>45</v>
      </c>
      <c r="C17" s="10" t="s">
        <v>15</v>
      </c>
      <c r="D17" s="11" t="s">
        <v>19</v>
      </c>
      <c r="E17" s="12">
        <v>1646</v>
      </c>
      <c r="G17" s="9" t="str">
        <f t="shared" si="0"/>
        <v>nein</v>
      </c>
      <c r="H17" s="9" t="str">
        <f t="shared" si="1"/>
        <v>nein</v>
      </c>
      <c r="I17" s="9" t="str">
        <f t="shared" si="2"/>
        <v>ja</v>
      </c>
      <c r="J17" s="9" t="str">
        <f t="shared" si="3"/>
        <v>nein</v>
      </c>
    </row>
    <row r="18" spans="1:10" ht="12.75" customHeight="1" x14ac:dyDescent="0.25">
      <c r="A18" s="9">
        <v>298</v>
      </c>
      <c r="B18" s="10" t="s">
        <v>46</v>
      </c>
      <c r="C18" s="10" t="s">
        <v>18</v>
      </c>
      <c r="D18" s="11" t="s">
        <v>19</v>
      </c>
      <c r="E18" s="12">
        <v>2234</v>
      </c>
      <c r="G18" s="9" t="str">
        <f t="shared" si="0"/>
        <v>nein</v>
      </c>
      <c r="H18" s="9" t="str">
        <f t="shared" si="1"/>
        <v>nein</v>
      </c>
      <c r="I18" s="9" t="str">
        <f t="shared" si="2"/>
        <v>ja</v>
      </c>
      <c r="J18" s="9" t="str">
        <f t="shared" si="3"/>
        <v>ja</v>
      </c>
    </row>
    <row r="19" spans="1:10" ht="12.75" customHeight="1" x14ac:dyDescent="0.25">
      <c r="A19" s="9">
        <v>608</v>
      </c>
      <c r="B19" s="10" t="s">
        <v>47</v>
      </c>
      <c r="C19" s="10" t="s">
        <v>48</v>
      </c>
      <c r="D19" s="11" t="s">
        <v>31</v>
      </c>
      <c r="E19" s="12">
        <v>1588</v>
      </c>
      <c r="G19" s="9" t="str">
        <f t="shared" si="0"/>
        <v>ja</v>
      </c>
      <c r="H19" s="9" t="str">
        <f t="shared" si="1"/>
        <v>nein</v>
      </c>
      <c r="I19" s="9" t="str">
        <f t="shared" si="2"/>
        <v>ja</v>
      </c>
      <c r="J19" s="9" t="str">
        <f t="shared" si="3"/>
        <v>nein</v>
      </c>
    </row>
    <row r="20" spans="1:10" ht="12.75" customHeight="1" x14ac:dyDescent="0.25">
      <c r="A20" s="9">
        <v>422</v>
      </c>
      <c r="B20" s="10" t="s">
        <v>49</v>
      </c>
      <c r="C20" s="10" t="s">
        <v>50</v>
      </c>
      <c r="D20" s="11" t="s">
        <v>31</v>
      </c>
      <c r="E20" s="12">
        <v>2293</v>
      </c>
      <c r="G20" s="9" t="str">
        <f t="shared" si="0"/>
        <v>ja</v>
      </c>
      <c r="H20" s="9" t="str">
        <f t="shared" si="1"/>
        <v>ja</v>
      </c>
      <c r="I20" s="9" t="str">
        <f t="shared" si="2"/>
        <v>ja</v>
      </c>
      <c r="J20" s="9" t="str">
        <f t="shared" si="3"/>
        <v>ja</v>
      </c>
    </row>
    <row r="21" spans="1:10" ht="12.75" customHeight="1" x14ac:dyDescent="0.25">
      <c r="A21" s="9">
        <v>560</v>
      </c>
      <c r="B21" s="10" t="s">
        <v>51</v>
      </c>
      <c r="C21" s="10" t="s">
        <v>50</v>
      </c>
      <c r="D21" s="11" t="s">
        <v>35</v>
      </c>
      <c r="E21" s="12">
        <v>1929</v>
      </c>
      <c r="G21" s="9" t="str">
        <f t="shared" si="0"/>
        <v>nein</v>
      </c>
      <c r="H21" s="9" t="str">
        <f t="shared" si="1"/>
        <v>nein</v>
      </c>
      <c r="I21" s="9" t="str">
        <f t="shared" si="2"/>
        <v>nein</v>
      </c>
      <c r="J21" s="9" t="str">
        <f t="shared" si="3"/>
        <v>nein</v>
      </c>
    </row>
    <row r="22" spans="1:10" ht="12.75" customHeight="1" x14ac:dyDescent="0.25">
      <c r="A22" s="9">
        <v>561</v>
      </c>
      <c r="B22" s="10" t="s">
        <v>52</v>
      </c>
      <c r="C22" s="10" t="s">
        <v>53</v>
      </c>
      <c r="D22" s="11" t="s">
        <v>35</v>
      </c>
      <c r="E22" s="12">
        <v>1952</v>
      </c>
      <c r="G22" s="9" t="str">
        <f t="shared" si="0"/>
        <v>nein</v>
      </c>
      <c r="H22" s="9" t="str">
        <f t="shared" si="1"/>
        <v>nein</v>
      </c>
      <c r="I22" s="9" t="str">
        <f t="shared" si="2"/>
        <v>nein</v>
      </c>
      <c r="J22" s="9" t="str">
        <f t="shared" si="3"/>
        <v>nein</v>
      </c>
    </row>
    <row r="23" spans="1:10" ht="12.75" customHeight="1" x14ac:dyDescent="0.25">
      <c r="A23" s="9">
        <v>244</v>
      </c>
      <c r="B23" s="10" t="s">
        <v>54</v>
      </c>
      <c r="C23" s="10" t="s">
        <v>55</v>
      </c>
      <c r="D23" s="11" t="s">
        <v>31</v>
      </c>
      <c r="E23" s="12">
        <v>3428</v>
      </c>
      <c r="G23" s="9" t="str">
        <f t="shared" si="0"/>
        <v>ja</v>
      </c>
      <c r="H23" s="9" t="str">
        <f t="shared" si="1"/>
        <v>ja</v>
      </c>
      <c r="I23" s="9" t="str">
        <f t="shared" si="2"/>
        <v>ja</v>
      </c>
      <c r="J23" s="9" t="str">
        <f t="shared" si="3"/>
        <v>ja</v>
      </c>
    </row>
    <row r="24" spans="1:10" ht="12.75" customHeight="1" x14ac:dyDescent="0.25">
      <c r="A24" s="9">
        <v>317</v>
      </c>
      <c r="B24" s="10" t="s">
        <v>54</v>
      </c>
      <c r="C24" s="10" t="s">
        <v>56</v>
      </c>
      <c r="D24" s="11" t="s">
        <v>16</v>
      </c>
      <c r="E24" s="12">
        <v>2893</v>
      </c>
      <c r="G24" s="9" t="str">
        <f t="shared" si="0"/>
        <v>nein</v>
      </c>
      <c r="H24" s="9" t="str">
        <f t="shared" si="1"/>
        <v>nein</v>
      </c>
      <c r="I24" s="9" t="str">
        <f t="shared" si="2"/>
        <v>nein</v>
      </c>
      <c r="J24" s="9" t="str">
        <f t="shared" si="3"/>
        <v>nein</v>
      </c>
    </row>
    <row r="25" spans="1:10" ht="12.75" customHeight="1" x14ac:dyDescent="0.25">
      <c r="A25" s="9">
        <v>490</v>
      </c>
      <c r="B25" s="10" t="s">
        <v>57</v>
      </c>
      <c r="C25" s="10" t="s">
        <v>58</v>
      </c>
      <c r="D25" s="11" t="s">
        <v>16</v>
      </c>
      <c r="E25" s="12">
        <v>2605</v>
      </c>
      <c r="G25" s="9" t="str">
        <f t="shared" si="0"/>
        <v>nein</v>
      </c>
      <c r="H25" s="9" t="str">
        <f t="shared" si="1"/>
        <v>nein</v>
      </c>
      <c r="I25" s="9" t="str">
        <f t="shared" si="2"/>
        <v>nein</v>
      </c>
      <c r="J25" s="9" t="str">
        <f t="shared" si="3"/>
        <v>nein</v>
      </c>
    </row>
    <row r="26" spans="1:10" ht="12.75" customHeight="1" x14ac:dyDescent="0.25">
      <c r="A26" s="9">
        <v>567</v>
      </c>
      <c r="B26" s="10" t="s">
        <v>59</v>
      </c>
      <c r="C26" s="10" t="s">
        <v>60</v>
      </c>
      <c r="D26" s="11" t="s">
        <v>19</v>
      </c>
      <c r="E26" s="12">
        <v>2246</v>
      </c>
      <c r="G26" s="9" t="str">
        <f t="shared" si="0"/>
        <v>nein</v>
      </c>
      <c r="H26" s="9" t="str">
        <f t="shared" si="1"/>
        <v>nein</v>
      </c>
      <c r="I26" s="9" t="str">
        <f t="shared" si="2"/>
        <v>ja</v>
      </c>
      <c r="J26" s="9" t="str">
        <f t="shared" si="3"/>
        <v>ja</v>
      </c>
    </row>
    <row r="27" spans="1:10" ht="12.75" customHeight="1" x14ac:dyDescent="0.25">
      <c r="A27" s="9">
        <v>466</v>
      </c>
      <c r="B27" s="10" t="s">
        <v>61</v>
      </c>
      <c r="C27" s="10" t="s">
        <v>62</v>
      </c>
      <c r="D27" s="11" t="s">
        <v>19</v>
      </c>
      <c r="E27" s="12">
        <v>2323</v>
      </c>
      <c r="G27" s="9" t="str">
        <f t="shared" si="0"/>
        <v>nein</v>
      </c>
      <c r="H27" s="9" t="str">
        <f t="shared" si="1"/>
        <v>nein</v>
      </c>
      <c r="I27" s="9" t="str">
        <f t="shared" si="2"/>
        <v>ja</v>
      </c>
      <c r="J27" s="9" t="str">
        <f t="shared" si="3"/>
        <v>ja</v>
      </c>
    </row>
    <row r="28" spans="1:10" ht="12.75" customHeight="1" x14ac:dyDescent="0.25">
      <c r="A28" s="9">
        <v>604</v>
      </c>
      <c r="B28" s="10" t="s">
        <v>63</v>
      </c>
      <c r="C28" s="10" t="s">
        <v>64</v>
      </c>
      <c r="D28" s="11" t="s">
        <v>35</v>
      </c>
      <c r="E28" s="12">
        <v>1882</v>
      </c>
      <c r="G28" s="9" t="str">
        <f t="shared" si="0"/>
        <v>nein</v>
      </c>
      <c r="H28" s="9" t="str">
        <f t="shared" si="1"/>
        <v>nein</v>
      </c>
      <c r="I28" s="9" t="str">
        <f t="shared" si="2"/>
        <v>nein</v>
      </c>
      <c r="J28" s="9" t="str">
        <f t="shared" si="3"/>
        <v>nein</v>
      </c>
    </row>
    <row r="29" spans="1:10" ht="12.75" customHeight="1" x14ac:dyDescent="0.25">
      <c r="B29" s="13"/>
      <c r="C29" s="13"/>
      <c r="D29" s="13"/>
      <c r="E29" s="13"/>
      <c r="G29" s="13"/>
      <c r="H29" s="13"/>
    </row>
    <row r="30" spans="1:10" ht="12.75" customHeight="1" x14ac:dyDescent="0.25"/>
    <row r="31" spans="1:10" ht="12.75" customHeight="1" x14ac:dyDescent="0.25"/>
    <row r="32" spans="1:10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sheetProtection algorithmName="SHA-512" hashValue="XrRtA2NH1JNSIvu6Tlq3HXtzxDcy5aYpgtFQObasqUULBahZcAQ7U9mV6nQVpsjMbZKzdCz8M7tZqa8LFcnv7g==" saltValue="DDw/zIibk2VnbHUSW0P/r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workbookViewId="0"/>
  </sheetViews>
  <sheetFormatPr baseColWidth="10" defaultRowHeight="15" x14ac:dyDescent="0.25"/>
  <cols>
    <col min="1" max="2" width="13.28515625" customWidth="1"/>
    <col min="3" max="3" width="21.28515625" style="16" customWidth="1"/>
    <col min="4" max="4" width="14.5703125" style="16" customWidth="1"/>
  </cols>
  <sheetData>
    <row r="1" spans="1:4" x14ac:dyDescent="0.25">
      <c r="A1" s="14" t="s">
        <v>65</v>
      </c>
      <c r="B1" s="14" t="s">
        <v>66</v>
      </c>
      <c r="C1" s="14" t="s">
        <v>67</v>
      </c>
      <c r="D1" s="14" t="s">
        <v>68</v>
      </c>
    </row>
    <row r="3" spans="1:4" x14ac:dyDescent="0.25">
      <c r="A3" s="9">
        <v>8</v>
      </c>
      <c r="B3" s="9">
        <v>10</v>
      </c>
      <c r="C3" s="15" t="s">
        <v>69</v>
      </c>
      <c r="D3" t="b">
        <f>AND(A3&gt;6,B3&gt;6)</f>
        <v>1</v>
      </c>
    </row>
    <row r="4" spans="1:4" x14ac:dyDescent="0.25">
      <c r="A4" s="9">
        <v>2</v>
      </c>
      <c r="B4" s="9">
        <v>10</v>
      </c>
      <c r="C4" s="15" t="s">
        <v>70</v>
      </c>
      <c r="D4" t="b">
        <f>AND(A4&gt;6,B4&gt;6)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/>
  </sheetViews>
  <sheetFormatPr baseColWidth="10" defaultRowHeight="15" x14ac:dyDescent="0.25"/>
  <cols>
    <col min="1" max="2" width="13.28515625" customWidth="1"/>
    <col min="3" max="3" width="21.28515625" style="16" customWidth="1"/>
    <col min="4" max="4" width="14.5703125" style="16" customWidth="1"/>
  </cols>
  <sheetData>
    <row r="1" spans="1:4" x14ac:dyDescent="0.25">
      <c r="A1" s="14" t="s">
        <v>65</v>
      </c>
      <c r="B1" s="14" t="s">
        <v>66</v>
      </c>
      <c r="C1" s="14" t="s">
        <v>67</v>
      </c>
      <c r="D1" s="14" t="s">
        <v>68</v>
      </c>
    </row>
    <row r="3" spans="1:4" x14ac:dyDescent="0.25">
      <c r="A3" s="9">
        <v>8</v>
      </c>
      <c r="B3" s="9">
        <v>10</v>
      </c>
      <c r="C3" s="15" t="s">
        <v>71</v>
      </c>
      <c r="D3" t="b">
        <f>OR(A3&gt;6,B3&gt;6)</f>
        <v>1</v>
      </c>
    </row>
    <row r="4" spans="1:4" x14ac:dyDescent="0.25">
      <c r="A4" s="9">
        <v>2</v>
      </c>
      <c r="B4" s="9">
        <v>10</v>
      </c>
      <c r="C4" s="15" t="s">
        <v>72</v>
      </c>
      <c r="D4" t="b">
        <f>OR(A4&gt;6,B4&gt;6)</f>
        <v>1</v>
      </c>
    </row>
    <row r="5" spans="1:4" x14ac:dyDescent="0.25">
      <c r="A5" s="17">
        <v>2</v>
      </c>
      <c r="B5" s="17">
        <v>4</v>
      </c>
      <c r="C5" s="15" t="s">
        <v>73</v>
      </c>
      <c r="D5" t="b">
        <f>OR(A5&gt;6,B5&gt;6)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"/>
  <sheetViews>
    <sheetView workbookViewId="0"/>
  </sheetViews>
  <sheetFormatPr baseColWidth="10" defaultRowHeight="15" x14ac:dyDescent="0.25"/>
  <cols>
    <col min="1" max="1" width="13.28515625" customWidth="1"/>
    <col min="2" max="2" width="21.28515625" style="16" customWidth="1"/>
    <col min="3" max="3" width="14.5703125" style="16" customWidth="1"/>
  </cols>
  <sheetData>
    <row r="1" spans="1:3" x14ac:dyDescent="0.25">
      <c r="A1" s="14" t="s">
        <v>65</v>
      </c>
      <c r="B1" s="14" t="s">
        <v>67</v>
      </c>
      <c r="C1" s="14" t="s">
        <v>68</v>
      </c>
    </row>
    <row r="3" spans="1:3" x14ac:dyDescent="0.25">
      <c r="A3" s="9">
        <v>8</v>
      </c>
      <c r="B3" s="15" t="s">
        <v>74</v>
      </c>
      <c r="C3" t="b">
        <f>NOT(A3&gt;10)</f>
        <v>1</v>
      </c>
    </row>
    <row r="4" spans="1:3" x14ac:dyDescent="0.25">
      <c r="A4" s="9">
        <v>13</v>
      </c>
      <c r="B4" s="15" t="s">
        <v>75</v>
      </c>
      <c r="C4" t="b">
        <f>NOT(A4&gt;10)</f>
        <v>0</v>
      </c>
    </row>
    <row r="5" spans="1:3" x14ac:dyDescent="0.25">
      <c r="A5" s="17"/>
      <c r="B5" s="15"/>
      <c r="C5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7109375" customWidth="1"/>
    <col min="8" max="12" width="11.7109375" customWidth="1"/>
  </cols>
  <sheetData>
    <row r="1" spans="1:7" ht="12.75" customHeight="1" x14ac:dyDescent="0.25">
      <c r="A1" s="24" t="s">
        <v>0</v>
      </c>
      <c r="B1" s="24"/>
      <c r="C1" s="1"/>
      <c r="D1" s="1"/>
      <c r="E1" s="1"/>
      <c r="F1" s="1"/>
      <c r="G1" s="1"/>
    </row>
    <row r="2" spans="1:7" ht="54.75" customHeight="1" x14ac:dyDescent="0.25">
      <c r="B2" s="1"/>
      <c r="C2" s="1"/>
      <c r="D2" s="1"/>
      <c r="E2" s="1"/>
      <c r="F2" s="1"/>
      <c r="G2" s="2" t="s">
        <v>1</v>
      </c>
    </row>
    <row r="3" spans="1:7" ht="28.5" customHeight="1" x14ac:dyDescent="0.25">
      <c r="A3" s="3" t="s">
        <v>5</v>
      </c>
      <c r="B3" s="4" t="s">
        <v>6</v>
      </c>
      <c r="C3" s="4" t="s">
        <v>7</v>
      </c>
      <c r="D3" s="3" t="s">
        <v>8</v>
      </c>
      <c r="E3" s="5" t="s">
        <v>9</v>
      </c>
      <c r="F3" s="6"/>
      <c r="G3" s="7" t="s">
        <v>76</v>
      </c>
    </row>
    <row r="4" spans="1:7" ht="12.75" customHeight="1" x14ac:dyDescent="0.25">
      <c r="A4" s="9">
        <v>611</v>
      </c>
      <c r="B4" s="10" t="s">
        <v>14</v>
      </c>
      <c r="C4" s="10" t="s">
        <v>15</v>
      </c>
      <c r="D4" s="11" t="s">
        <v>16</v>
      </c>
      <c r="E4" s="12">
        <v>2675</v>
      </c>
      <c r="F4" s="13"/>
      <c r="G4" s="9"/>
    </row>
    <row r="5" spans="1:7" ht="12.75" customHeight="1" x14ac:dyDescent="0.25">
      <c r="A5" s="9">
        <v>215</v>
      </c>
      <c r="B5" s="10" t="s">
        <v>17</v>
      </c>
      <c r="C5" s="10" t="s">
        <v>18</v>
      </c>
      <c r="D5" s="11" t="s">
        <v>19</v>
      </c>
      <c r="E5" s="12">
        <v>2852</v>
      </c>
      <c r="G5" s="9"/>
    </row>
    <row r="6" spans="1:7" ht="12.75" customHeight="1" x14ac:dyDescent="0.25">
      <c r="A6" s="9">
        <v>387</v>
      </c>
      <c r="B6" s="10" t="s">
        <v>20</v>
      </c>
      <c r="C6" s="10" t="s">
        <v>21</v>
      </c>
      <c r="D6" s="11" t="s">
        <v>19</v>
      </c>
      <c r="E6" s="12">
        <v>1911</v>
      </c>
      <c r="G6" s="9"/>
    </row>
    <row r="7" spans="1:7" ht="12.75" customHeight="1" x14ac:dyDescent="0.25">
      <c r="A7" s="9">
        <v>420</v>
      </c>
      <c r="B7" s="10" t="s">
        <v>22</v>
      </c>
      <c r="C7" s="10" t="s">
        <v>23</v>
      </c>
      <c r="D7" s="11" t="s">
        <v>16</v>
      </c>
      <c r="E7" s="12">
        <v>2846</v>
      </c>
      <c r="F7" s="13"/>
      <c r="G7" s="9"/>
    </row>
    <row r="8" spans="1:7" ht="12.75" customHeight="1" x14ac:dyDescent="0.25">
      <c r="A8" s="9">
        <v>110</v>
      </c>
      <c r="B8" s="10" t="s">
        <v>24</v>
      </c>
      <c r="C8" s="13" t="s">
        <v>25</v>
      </c>
      <c r="D8" s="11" t="s">
        <v>26</v>
      </c>
      <c r="E8" s="12">
        <v>2499</v>
      </c>
      <c r="F8" s="13"/>
      <c r="G8" s="9"/>
    </row>
    <row r="9" spans="1:7" ht="12.75" customHeight="1" x14ac:dyDescent="0.25">
      <c r="A9" s="9">
        <v>348</v>
      </c>
      <c r="B9" s="10" t="s">
        <v>27</v>
      </c>
      <c r="C9" s="10" t="s">
        <v>28</v>
      </c>
      <c r="D9" s="11" t="s">
        <v>26</v>
      </c>
      <c r="E9" s="12">
        <v>2499</v>
      </c>
      <c r="F9" s="13"/>
      <c r="G9" s="9"/>
    </row>
    <row r="10" spans="1:7" ht="12.75" customHeight="1" x14ac:dyDescent="0.25">
      <c r="A10" s="9">
        <v>602</v>
      </c>
      <c r="B10" s="10" t="s">
        <v>29</v>
      </c>
      <c r="C10" s="10" t="s">
        <v>30</v>
      </c>
      <c r="D10" s="11" t="s">
        <v>31</v>
      </c>
      <c r="E10" s="12">
        <v>3410</v>
      </c>
      <c r="G10" s="9"/>
    </row>
    <row r="11" spans="1:7" ht="12.75" customHeight="1" x14ac:dyDescent="0.25">
      <c r="A11" s="9">
        <v>341</v>
      </c>
      <c r="B11" s="10" t="s">
        <v>32</v>
      </c>
      <c r="C11" s="10" t="s">
        <v>33</v>
      </c>
      <c r="D11" s="11" t="s">
        <v>31</v>
      </c>
      <c r="E11" s="12">
        <v>2411</v>
      </c>
      <c r="G11" s="9"/>
    </row>
    <row r="12" spans="1:7" ht="12.75" customHeight="1" x14ac:dyDescent="0.25">
      <c r="A12" s="9">
        <v>248</v>
      </c>
      <c r="B12" s="10" t="s">
        <v>34</v>
      </c>
      <c r="C12" s="10" t="s">
        <v>30</v>
      </c>
      <c r="D12" s="11" t="s">
        <v>35</v>
      </c>
      <c r="E12" s="12">
        <v>1999</v>
      </c>
      <c r="G12" s="9"/>
    </row>
    <row r="13" spans="1:7" ht="12.75" customHeight="1" x14ac:dyDescent="0.25">
      <c r="A13" s="9">
        <v>542</v>
      </c>
      <c r="B13" s="10" t="s">
        <v>36</v>
      </c>
      <c r="C13" s="10" t="s">
        <v>37</v>
      </c>
      <c r="D13" s="11" t="s">
        <v>38</v>
      </c>
      <c r="E13" s="12">
        <v>2146</v>
      </c>
      <c r="G13" s="9"/>
    </row>
    <row r="14" spans="1:7" ht="12.75" customHeight="1" x14ac:dyDescent="0.25">
      <c r="A14" s="9">
        <v>568</v>
      </c>
      <c r="B14" s="10" t="s">
        <v>39</v>
      </c>
      <c r="C14" s="10" t="s">
        <v>40</v>
      </c>
      <c r="D14" s="11" t="s">
        <v>38</v>
      </c>
      <c r="E14" s="12">
        <v>2058</v>
      </c>
      <c r="G14" s="9"/>
    </row>
    <row r="15" spans="1:7" ht="12.75" customHeight="1" x14ac:dyDescent="0.25">
      <c r="A15" s="9">
        <v>438</v>
      </c>
      <c r="B15" s="10" t="s">
        <v>41</v>
      </c>
      <c r="C15" s="10" t="s">
        <v>42</v>
      </c>
      <c r="D15" s="11" t="s">
        <v>16</v>
      </c>
      <c r="E15" s="12">
        <v>3646</v>
      </c>
      <c r="G15" s="9"/>
    </row>
    <row r="16" spans="1:7" ht="12.75" customHeight="1" x14ac:dyDescent="0.25">
      <c r="A16" s="9">
        <v>600</v>
      </c>
      <c r="B16" s="10" t="s">
        <v>43</v>
      </c>
      <c r="C16" s="10" t="s">
        <v>44</v>
      </c>
      <c r="D16" s="11" t="s">
        <v>38</v>
      </c>
      <c r="E16" s="12">
        <v>2093</v>
      </c>
      <c r="G16" s="9"/>
    </row>
    <row r="17" spans="1:7" ht="12.75" customHeight="1" x14ac:dyDescent="0.25">
      <c r="A17" s="9">
        <v>612</v>
      </c>
      <c r="B17" s="10" t="s">
        <v>45</v>
      </c>
      <c r="C17" s="10" t="s">
        <v>15</v>
      </c>
      <c r="D17" s="11" t="s">
        <v>19</v>
      </c>
      <c r="E17" s="12">
        <v>1646</v>
      </c>
      <c r="G17" s="9"/>
    </row>
    <row r="18" spans="1:7" ht="12.75" customHeight="1" x14ac:dyDescent="0.25">
      <c r="A18" s="9">
        <v>298</v>
      </c>
      <c r="B18" s="10" t="s">
        <v>46</v>
      </c>
      <c r="C18" s="10" t="s">
        <v>18</v>
      </c>
      <c r="D18" s="11" t="s">
        <v>19</v>
      </c>
      <c r="E18" s="12">
        <v>2234</v>
      </c>
      <c r="G18" s="9"/>
    </row>
    <row r="19" spans="1:7" ht="12.75" customHeight="1" x14ac:dyDescent="0.25">
      <c r="A19" s="9">
        <v>608</v>
      </c>
      <c r="B19" s="10" t="s">
        <v>47</v>
      </c>
      <c r="C19" s="10" t="s">
        <v>48</v>
      </c>
      <c r="D19" s="11" t="s">
        <v>31</v>
      </c>
      <c r="E19" s="12">
        <v>1588</v>
      </c>
      <c r="G19" s="9"/>
    </row>
    <row r="20" spans="1:7" ht="12.75" customHeight="1" x14ac:dyDescent="0.25">
      <c r="A20" s="9">
        <v>422</v>
      </c>
      <c r="B20" s="10" t="s">
        <v>49</v>
      </c>
      <c r="C20" s="10" t="s">
        <v>50</v>
      </c>
      <c r="D20" s="11" t="s">
        <v>31</v>
      </c>
      <c r="E20" s="12">
        <v>2293</v>
      </c>
      <c r="G20" s="9"/>
    </row>
    <row r="21" spans="1:7" ht="12.75" customHeight="1" x14ac:dyDescent="0.25">
      <c r="A21" s="9">
        <v>560</v>
      </c>
      <c r="B21" s="10" t="s">
        <v>51</v>
      </c>
      <c r="C21" s="10" t="s">
        <v>50</v>
      </c>
      <c r="D21" s="11" t="s">
        <v>35</v>
      </c>
      <c r="E21" s="12">
        <v>1929</v>
      </c>
      <c r="G21" s="9"/>
    </row>
    <row r="22" spans="1:7" ht="12.75" customHeight="1" x14ac:dyDescent="0.25">
      <c r="A22" s="9">
        <v>561</v>
      </c>
      <c r="B22" s="10" t="s">
        <v>52</v>
      </c>
      <c r="C22" s="10" t="s">
        <v>53</v>
      </c>
      <c r="D22" s="11" t="s">
        <v>35</v>
      </c>
      <c r="E22" s="12">
        <v>1952</v>
      </c>
      <c r="G22" s="9"/>
    </row>
    <row r="23" spans="1:7" ht="12.75" customHeight="1" x14ac:dyDescent="0.25">
      <c r="A23" s="9">
        <v>244</v>
      </c>
      <c r="B23" s="10" t="s">
        <v>54</v>
      </c>
      <c r="C23" s="10" t="s">
        <v>55</v>
      </c>
      <c r="D23" s="11" t="s">
        <v>31</v>
      </c>
      <c r="E23" s="12">
        <v>3428</v>
      </c>
      <c r="G23" s="9"/>
    </row>
    <row r="24" spans="1:7" ht="12.75" customHeight="1" x14ac:dyDescent="0.25">
      <c r="A24" s="9">
        <v>317</v>
      </c>
      <c r="B24" s="10" t="s">
        <v>54</v>
      </c>
      <c r="C24" s="10" t="s">
        <v>56</v>
      </c>
      <c r="D24" s="11" t="s">
        <v>16</v>
      </c>
      <c r="E24" s="12">
        <v>2893</v>
      </c>
      <c r="G24" s="9"/>
    </row>
    <row r="25" spans="1:7" ht="12.75" customHeight="1" x14ac:dyDescent="0.25">
      <c r="A25" s="9">
        <v>490</v>
      </c>
      <c r="B25" s="10" t="s">
        <v>57</v>
      </c>
      <c r="C25" s="10" t="s">
        <v>58</v>
      </c>
      <c r="D25" s="11" t="s">
        <v>16</v>
      </c>
      <c r="E25" s="12">
        <v>2605</v>
      </c>
      <c r="G25" s="9"/>
    </row>
    <row r="26" spans="1:7" ht="12.75" customHeight="1" x14ac:dyDescent="0.25">
      <c r="A26" s="9">
        <v>567</v>
      </c>
      <c r="B26" s="10" t="s">
        <v>59</v>
      </c>
      <c r="C26" s="10" t="s">
        <v>60</v>
      </c>
      <c r="D26" s="11" t="s">
        <v>19</v>
      </c>
      <c r="E26" s="12">
        <v>2246</v>
      </c>
      <c r="G26" s="9"/>
    </row>
    <row r="27" spans="1:7" ht="12.75" customHeight="1" x14ac:dyDescent="0.25">
      <c r="A27" s="9">
        <v>466</v>
      </c>
      <c r="B27" s="10" t="s">
        <v>61</v>
      </c>
      <c r="C27" s="10" t="s">
        <v>62</v>
      </c>
      <c r="D27" s="11" t="s">
        <v>19</v>
      </c>
      <c r="E27" s="12">
        <v>2323</v>
      </c>
      <c r="G27" s="9"/>
    </row>
    <row r="28" spans="1:7" ht="12.75" customHeight="1" x14ac:dyDescent="0.25">
      <c r="A28" s="9">
        <v>604</v>
      </c>
      <c r="B28" s="10" t="s">
        <v>63</v>
      </c>
      <c r="C28" s="10" t="s">
        <v>64</v>
      </c>
      <c r="D28" s="11" t="s">
        <v>35</v>
      </c>
      <c r="E28" s="12">
        <v>1882</v>
      </c>
      <c r="G28" s="9"/>
    </row>
    <row r="29" spans="1:7" ht="12.75" customHeight="1" x14ac:dyDescent="0.25">
      <c r="B29" s="13"/>
      <c r="C29" s="13"/>
      <c r="D29" s="13"/>
      <c r="E29" s="13"/>
      <c r="G29" s="13"/>
    </row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7109375" customWidth="1"/>
    <col min="8" max="13" width="11.7109375" customWidth="1"/>
  </cols>
  <sheetData>
    <row r="1" spans="1:7" ht="12.75" customHeight="1" x14ac:dyDescent="0.25">
      <c r="A1" s="24" t="s">
        <v>0</v>
      </c>
      <c r="B1" s="24"/>
      <c r="C1" s="1"/>
      <c r="D1" s="1"/>
      <c r="E1" s="1"/>
      <c r="F1" s="1"/>
      <c r="G1" s="1"/>
    </row>
    <row r="2" spans="1:7" ht="54.75" customHeight="1" x14ac:dyDescent="0.25">
      <c r="B2" s="1"/>
      <c r="C2" s="1"/>
      <c r="D2" s="1"/>
      <c r="E2" s="1"/>
      <c r="F2" s="1"/>
      <c r="G2" s="2" t="s">
        <v>1</v>
      </c>
    </row>
    <row r="3" spans="1:7" ht="28.5" customHeight="1" x14ac:dyDescent="0.25">
      <c r="A3" s="3" t="s">
        <v>5</v>
      </c>
      <c r="B3" s="4" t="s">
        <v>6</v>
      </c>
      <c r="C3" s="4" t="s">
        <v>7</v>
      </c>
      <c r="D3" s="3" t="s">
        <v>8</v>
      </c>
      <c r="E3" s="5" t="s">
        <v>9</v>
      </c>
      <c r="F3" s="6"/>
      <c r="G3" s="7" t="s">
        <v>76</v>
      </c>
    </row>
    <row r="4" spans="1:7" ht="12.75" customHeight="1" x14ac:dyDescent="0.25">
      <c r="A4" s="9">
        <v>611</v>
      </c>
      <c r="B4" s="10" t="s">
        <v>14</v>
      </c>
      <c r="C4" s="10" t="s">
        <v>15</v>
      </c>
      <c r="D4" s="11" t="s">
        <v>16</v>
      </c>
      <c r="E4" s="12">
        <v>2675</v>
      </c>
      <c r="F4" s="13"/>
      <c r="G4" s="9" t="b">
        <f>NOT(D4="RW")</f>
        <v>0</v>
      </c>
    </row>
    <row r="5" spans="1:7" ht="12.75" customHeight="1" x14ac:dyDescent="0.25">
      <c r="A5" s="9">
        <v>215</v>
      </c>
      <c r="B5" s="10" t="s">
        <v>17</v>
      </c>
      <c r="C5" s="10" t="s">
        <v>18</v>
      </c>
      <c r="D5" s="11" t="s">
        <v>19</v>
      </c>
      <c r="E5" s="12">
        <v>2852</v>
      </c>
      <c r="G5" s="9" t="b">
        <f t="shared" ref="G5:G28" si="0">NOT(D5="RW")</f>
        <v>1</v>
      </c>
    </row>
    <row r="6" spans="1:7" ht="12.75" customHeight="1" x14ac:dyDescent="0.25">
      <c r="A6" s="9">
        <v>387</v>
      </c>
      <c r="B6" s="10" t="s">
        <v>20</v>
      </c>
      <c r="C6" s="10" t="s">
        <v>21</v>
      </c>
      <c r="D6" s="11" t="s">
        <v>19</v>
      </c>
      <c r="E6" s="12">
        <v>1911</v>
      </c>
      <c r="G6" s="9" t="b">
        <f t="shared" si="0"/>
        <v>1</v>
      </c>
    </row>
    <row r="7" spans="1:7" ht="12.75" customHeight="1" x14ac:dyDescent="0.25">
      <c r="A7" s="9">
        <v>420</v>
      </c>
      <c r="B7" s="10" t="s">
        <v>22</v>
      </c>
      <c r="C7" s="10" t="s">
        <v>23</v>
      </c>
      <c r="D7" s="11" t="s">
        <v>16</v>
      </c>
      <c r="E7" s="12">
        <v>2846</v>
      </c>
      <c r="F7" s="13"/>
      <c r="G7" s="9" t="b">
        <f t="shared" si="0"/>
        <v>0</v>
      </c>
    </row>
    <row r="8" spans="1:7" ht="12.75" customHeight="1" x14ac:dyDescent="0.25">
      <c r="A8" s="9">
        <v>110</v>
      </c>
      <c r="B8" s="10" t="s">
        <v>24</v>
      </c>
      <c r="C8" s="13" t="s">
        <v>25</v>
      </c>
      <c r="D8" s="11" t="s">
        <v>26</v>
      </c>
      <c r="E8" s="12">
        <v>2499</v>
      </c>
      <c r="F8" s="13"/>
      <c r="G8" s="9" t="b">
        <f t="shared" si="0"/>
        <v>1</v>
      </c>
    </row>
    <row r="9" spans="1:7" ht="12.75" customHeight="1" x14ac:dyDescent="0.25">
      <c r="A9" s="9">
        <v>348</v>
      </c>
      <c r="B9" s="10" t="s">
        <v>27</v>
      </c>
      <c r="C9" s="10" t="s">
        <v>28</v>
      </c>
      <c r="D9" s="11" t="s">
        <v>26</v>
      </c>
      <c r="E9" s="12">
        <v>2499</v>
      </c>
      <c r="F9" s="13"/>
      <c r="G9" s="9" t="b">
        <f t="shared" si="0"/>
        <v>1</v>
      </c>
    </row>
    <row r="10" spans="1:7" ht="12.75" customHeight="1" x14ac:dyDescent="0.25">
      <c r="A10" s="9">
        <v>602</v>
      </c>
      <c r="B10" s="10" t="s">
        <v>29</v>
      </c>
      <c r="C10" s="10" t="s">
        <v>30</v>
      </c>
      <c r="D10" s="11" t="s">
        <v>31</v>
      </c>
      <c r="E10" s="12">
        <v>3410</v>
      </c>
      <c r="G10" s="9" t="b">
        <f t="shared" si="0"/>
        <v>1</v>
      </c>
    </row>
    <row r="11" spans="1:7" ht="12.75" customHeight="1" x14ac:dyDescent="0.25">
      <c r="A11" s="9">
        <v>341</v>
      </c>
      <c r="B11" s="10" t="s">
        <v>32</v>
      </c>
      <c r="C11" s="10" t="s">
        <v>33</v>
      </c>
      <c r="D11" s="11" t="s">
        <v>31</v>
      </c>
      <c r="E11" s="12">
        <v>2411</v>
      </c>
      <c r="G11" s="9" t="b">
        <f t="shared" si="0"/>
        <v>1</v>
      </c>
    </row>
    <row r="12" spans="1:7" ht="12.75" customHeight="1" x14ac:dyDescent="0.25">
      <c r="A12" s="9">
        <v>248</v>
      </c>
      <c r="B12" s="10" t="s">
        <v>34</v>
      </c>
      <c r="C12" s="10" t="s">
        <v>30</v>
      </c>
      <c r="D12" s="11" t="s">
        <v>35</v>
      </c>
      <c r="E12" s="12">
        <v>1999</v>
      </c>
      <c r="G12" s="9" t="b">
        <f t="shared" si="0"/>
        <v>1</v>
      </c>
    </row>
    <row r="13" spans="1:7" ht="12.75" customHeight="1" x14ac:dyDescent="0.25">
      <c r="A13" s="9">
        <v>542</v>
      </c>
      <c r="B13" s="10" t="s">
        <v>36</v>
      </c>
      <c r="C13" s="10" t="s">
        <v>37</v>
      </c>
      <c r="D13" s="11" t="s">
        <v>38</v>
      </c>
      <c r="E13" s="12">
        <v>2146</v>
      </c>
      <c r="G13" s="9" t="b">
        <f t="shared" si="0"/>
        <v>1</v>
      </c>
    </row>
    <row r="14" spans="1:7" ht="12.75" customHeight="1" x14ac:dyDescent="0.25">
      <c r="A14" s="9">
        <v>568</v>
      </c>
      <c r="B14" s="10" t="s">
        <v>39</v>
      </c>
      <c r="C14" s="10" t="s">
        <v>40</v>
      </c>
      <c r="D14" s="11" t="s">
        <v>38</v>
      </c>
      <c r="E14" s="12">
        <v>2058</v>
      </c>
      <c r="G14" s="9" t="b">
        <f t="shared" si="0"/>
        <v>1</v>
      </c>
    </row>
    <row r="15" spans="1:7" ht="12.75" customHeight="1" x14ac:dyDescent="0.25">
      <c r="A15" s="9">
        <v>438</v>
      </c>
      <c r="B15" s="10" t="s">
        <v>41</v>
      </c>
      <c r="C15" s="10" t="s">
        <v>42</v>
      </c>
      <c r="D15" s="11" t="s">
        <v>16</v>
      </c>
      <c r="E15" s="12">
        <v>3646</v>
      </c>
      <c r="G15" s="9" t="b">
        <f t="shared" si="0"/>
        <v>0</v>
      </c>
    </row>
    <row r="16" spans="1:7" ht="12.75" customHeight="1" x14ac:dyDescent="0.25">
      <c r="A16" s="9">
        <v>600</v>
      </c>
      <c r="B16" s="10" t="s">
        <v>43</v>
      </c>
      <c r="C16" s="10" t="s">
        <v>44</v>
      </c>
      <c r="D16" s="11" t="s">
        <v>38</v>
      </c>
      <c r="E16" s="12">
        <v>2093</v>
      </c>
      <c r="G16" s="9" t="b">
        <f t="shared" si="0"/>
        <v>1</v>
      </c>
    </row>
    <row r="17" spans="1:7" ht="12.75" customHeight="1" x14ac:dyDescent="0.25">
      <c r="A17" s="9">
        <v>612</v>
      </c>
      <c r="B17" s="10" t="s">
        <v>45</v>
      </c>
      <c r="C17" s="10" t="s">
        <v>15</v>
      </c>
      <c r="D17" s="11" t="s">
        <v>19</v>
      </c>
      <c r="E17" s="12">
        <v>1646</v>
      </c>
      <c r="G17" s="9" t="b">
        <f t="shared" si="0"/>
        <v>1</v>
      </c>
    </row>
    <row r="18" spans="1:7" ht="12.75" customHeight="1" x14ac:dyDescent="0.25">
      <c r="A18" s="9">
        <v>298</v>
      </c>
      <c r="B18" s="10" t="s">
        <v>46</v>
      </c>
      <c r="C18" s="10" t="s">
        <v>18</v>
      </c>
      <c r="D18" s="11" t="s">
        <v>19</v>
      </c>
      <c r="E18" s="12">
        <v>2234</v>
      </c>
      <c r="G18" s="9" t="b">
        <f t="shared" si="0"/>
        <v>1</v>
      </c>
    </row>
    <row r="19" spans="1:7" ht="12.75" customHeight="1" x14ac:dyDescent="0.25">
      <c r="A19" s="9">
        <v>608</v>
      </c>
      <c r="B19" s="10" t="s">
        <v>47</v>
      </c>
      <c r="C19" s="10" t="s">
        <v>48</v>
      </c>
      <c r="D19" s="11" t="s">
        <v>31</v>
      </c>
      <c r="E19" s="12">
        <v>1588</v>
      </c>
      <c r="G19" s="9" t="b">
        <f t="shared" si="0"/>
        <v>1</v>
      </c>
    </row>
    <row r="20" spans="1:7" ht="12.75" customHeight="1" x14ac:dyDescent="0.25">
      <c r="A20" s="9">
        <v>422</v>
      </c>
      <c r="B20" s="10" t="s">
        <v>49</v>
      </c>
      <c r="C20" s="10" t="s">
        <v>50</v>
      </c>
      <c r="D20" s="11" t="s">
        <v>31</v>
      </c>
      <c r="E20" s="12">
        <v>2293</v>
      </c>
      <c r="G20" s="9" t="b">
        <f t="shared" si="0"/>
        <v>1</v>
      </c>
    </row>
    <row r="21" spans="1:7" ht="12.75" customHeight="1" x14ac:dyDescent="0.25">
      <c r="A21" s="9">
        <v>560</v>
      </c>
      <c r="B21" s="10" t="s">
        <v>51</v>
      </c>
      <c r="C21" s="10" t="s">
        <v>50</v>
      </c>
      <c r="D21" s="11" t="s">
        <v>35</v>
      </c>
      <c r="E21" s="12">
        <v>1929</v>
      </c>
      <c r="G21" s="9" t="b">
        <f t="shared" si="0"/>
        <v>1</v>
      </c>
    </row>
    <row r="22" spans="1:7" ht="12.75" customHeight="1" x14ac:dyDescent="0.25">
      <c r="A22" s="9">
        <v>561</v>
      </c>
      <c r="B22" s="10" t="s">
        <v>52</v>
      </c>
      <c r="C22" s="10" t="s">
        <v>53</v>
      </c>
      <c r="D22" s="11" t="s">
        <v>35</v>
      </c>
      <c r="E22" s="12">
        <v>1952</v>
      </c>
      <c r="G22" s="9" t="b">
        <f t="shared" si="0"/>
        <v>1</v>
      </c>
    </row>
    <row r="23" spans="1:7" ht="12.75" customHeight="1" x14ac:dyDescent="0.25">
      <c r="A23" s="9">
        <v>244</v>
      </c>
      <c r="B23" s="10" t="s">
        <v>54</v>
      </c>
      <c r="C23" s="10" t="s">
        <v>55</v>
      </c>
      <c r="D23" s="11" t="s">
        <v>31</v>
      </c>
      <c r="E23" s="12">
        <v>3428</v>
      </c>
      <c r="G23" s="9" t="b">
        <f t="shared" si="0"/>
        <v>1</v>
      </c>
    </row>
    <row r="24" spans="1:7" ht="12.75" customHeight="1" x14ac:dyDescent="0.25">
      <c r="A24" s="9">
        <v>317</v>
      </c>
      <c r="B24" s="10" t="s">
        <v>54</v>
      </c>
      <c r="C24" s="10" t="s">
        <v>56</v>
      </c>
      <c r="D24" s="11" t="s">
        <v>16</v>
      </c>
      <c r="E24" s="12">
        <v>2893</v>
      </c>
      <c r="G24" s="9" t="b">
        <f t="shared" si="0"/>
        <v>0</v>
      </c>
    </row>
    <row r="25" spans="1:7" ht="12.75" customHeight="1" x14ac:dyDescent="0.25">
      <c r="A25" s="9">
        <v>490</v>
      </c>
      <c r="B25" s="10" t="s">
        <v>57</v>
      </c>
      <c r="C25" s="10" t="s">
        <v>58</v>
      </c>
      <c r="D25" s="11" t="s">
        <v>16</v>
      </c>
      <c r="E25" s="12">
        <v>2605</v>
      </c>
      <c r="G25" s="9" t="b">
        <f t="shared" si="0"/>
        <v>0</v>
      </c>
    </row>
    <row r="26" spans="1:7" ht="12.75" customHeight="1" x14ac:dyDescent="0.25">
      <c r="A26" s="9">
        <v>567</v>
      </c>
      <c r="B26" s="10" t="s">
        <v>59</v>
      </c>
      <c r="C26" s="10" t="s">
        <v>60</v>
      </c>
      <c r="D26" s="11" t="s">
        <v>19</v>
      </c>
      <c r="E26" s="12">
        <v>2246</v>
      </c>
      <c r="G26" s="9" t="b">
        <f t="shared" si="0"/>
        <v>1</v>
      </c>
    </row>
    <row r="27" spans="1:7" ht="12.75" customHeight="1" x14ac:dyDescent="0.25">
      <c r="A27" s="9">
        <v>466</v>
      </c>
      <c r="B27" s="10" t="s">
        <v>61</v>
      </c>
      <c r="C27" s="10" t="s">
        <v>62</v>
      </c>
      <c r="D27" s="11" t="s">
        <v>19</v>
      </c>
      <c r="E27" s="12">
        <v>2323</v>
      </c>
      <c r="G27" s="9" t="b">
        <f t="shared" si="0"/>
        <v>1</v>
      </c>
    </row>
    <row r="28" spans="1:7" ht="12.75" customHeight="1" x14ac:dyDescent="0.25">
      <c r="A28" s="9">
        <v>604</v>
      </c>
      <c r="B28" s="10" t="s">
        <v>63</v>
      </c>
      <c r="C28" s="10" t="s">
        <v>64</v>
      </c>
      <c r="D28" s="11" t="s">
        <v>35</v>
      </c>
      <c r="E28" s="12">
        <v>1882</v>
      </c>
      <c r="G28" s="9" t="b">
        <f t="shared" si="0"/>
        <v>1</v>
      </c>
    </row>
    <row r="29" spans="1:7" ht="12.75" customHeight="1" x14ac:dyDescent="0.25">
      <c r="B29" s="13"/>
      <c r="C29" s="13"/>
      <c r="D29" s="13"/>
      <c r="E29" s="13"/>
      <c r="G29" s="13"/>
    </row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3.5703125" style="9" customWidth="1"/>
  </cols>
  <sheetData>
    <row r="1" spans="1:4" x14ac:dyDescent="0.25">
      <c r="A1" s="25" t="s">
        <v>77</v>
      </c>
      <c r="B1" s="25"/>
      <c r="C1" s="25"/>
      <c r="D1" s="25"/>
    </row>
    <row r="3" spans="1:4" x14ac:dyDescent="0.25">
      <c r="A3" s="18" t="s">
        <v>78</v>
      </c>
      <c r="B3" s="19" t="s">
        <v>79</v>
      </c>
      <c r="C3" s="19" t="s">
        <v>80</v>
      </c>
      <c r="D3" s="19" t="s">
        <v>81</v>
      </c>
    </row>
    <row r="4" spans="1:4" x14ac:dyDescent="0.25">
      <c r="A4" s="20" t="s">
        <v>82</v>
      </c>
      <c r="B4" s="21">
        <v>125000</v>
      </c>
      <c r="C4" s="22">
        <v>140000</v>
      </c>
      <c r="D4" s="23">
        <f>IFERROR(C4/B4,"kein Planwert vorhanden")</f>
        <v>1.1200000000000001</v>
      </c>
    </row>
    <row r="5" spans="1:4" x14ac:dyDescent="0.25">
      <c r="A5" s="20" t="s">
        <v>83</v>
      </c>
      <c r="B5" s="21">
        <v>27200</v>
      </c>
      <c r="C5" s="22">
        <v>27200</v>
      </c>
      <c r="D5" s="23">
        <f>IFERROR(C5/B5,"kein Planwert vorhanden")</f>
        <v>1</v>
      </c>
    </row>
    <row r="6" spans="1:4" x14ac:dyDescent="0.25">
      <c r="A6" s="20" t="s">
        <v>84</v>
      </c>
      <c r="B6" s="21">
        <v>12600</v>
      </c>
      <c r="C6" s="22">
        <v>10600</v>
      </c>
      <c r="D6" s="23">
        <f>IFERROR(C6/B6,"kein Planwert vorhanden")</f>
        <v>0.84126984126984128</v>
      </c>
    </row>
    <row r="7" spans="1:4" x14ac:dyDescent="0.25">
      <c r="A7" s="20" t="s">
        <v>85</v>
      </c>
      <c r="B7" s="21">
        <v>0</v>
      </c>
      <c r="C7" s="22">
        <v>5000</v>
      </c>
      <c r="D7" s="23" t="str">
        <f>IFERROR(C7/B7,"kein Planwert vorhanden")</f>
        <v>kein Planwert vorhanden</v>
      </c>
    </row>
    <row r="8" spans="1:4" x14ac:dyDescent="0.25">
      <c r="A8" s="20"/>
      <c r="B8" s="20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WENN-UND-ODER  (LÖ)</vt:lpstr>
      <vt:lpstr>=UND</vt:lpstr>
      <vt:lpstr>=ODER</vt:lpstr>
      <vt:lpstr>=NICHT</vt:lpstr>
      <vt:lpstr>NICHT</vt:lpstr>
      <vt:lpstr>NICHT (LÖ)</vt:lpstr>
      <vt:lpstr>WENNFEHLER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2018-11-24T10:27:05Z</dcterms:created>
  <dcterms:modified xsi:type="dcterms:W3CDTF">2019-03-14T14:35:21Z</dcterms:modified>
</cp:coreProperties>
</file>