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üro\Desktop\Neuer Syllabus - 7 Bücher\Office 2013 mit Win10\Excel Adv. 3.0 mit Win10-Off2013\Excel 2013 A4 -3.0 Dateien\Kapitel 2\"/>
    </mc:Choice>
  </mc:AlternateContent>
  <bookViews>
    <workbookView xWindow="0" yWindow="0" windowWidth="15825" windowHeight="5970"/>
  </bookViews>
  <sheets>
    <sheet name="RUNDEN-MITTELWERT" sheetId="1" r:id="rId1"/>
    <sheet name="WENN" sheetId="2" r:id="rId2"/>
    <sheet name="WENN-UND-ODER" sheetId="3" r:id="rId3"/>
    <sheet name="WENN-UND-ODER  (LÖ)" sheetId="4" r:id="rId4"/>
    <sheet name="WENNFEHLER" sheetId="5" r:id="rId5"/>
  </sheets>
  <definedNames>
    <definedName name="_xlnm._FilterDatabase" localSheetId="2" hidden="1">'WENN-UND-ODER'!$A$3:$E$28</definedName>
    <definedName name="_xlnm._FilterDatabase" localSheetId="3" hidden="1">'WENN-UND-ODER  (LÖ)'!$A$3:$E$28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5" l="1"/>
  <c r="D6" i="5"/>
  <c r="D5" i="5"/>
  <c r="D4" i="5"/>
  <c r="J28" i="4"/>
  <c r="I28" i="4"/>
  <c r="H28" i="4"/>
  <c r="G28" i="4"/>
  <c r="J27" i="4"/>
  <c r="I27" i="4"/>
  <c r="H27" i="4"/>
  <c r="G27" i="4"/>
  <c r="J26" i="4"/>
  <c r="I26" i="4"/>
  <c r="H26" i="4"/>
  <c r="G26" i="4"/>
  <c r="J25" i="4"/>
  <c r="I25" i="4"/>
  <c r="H25" i="4"/>
  <c r="G25" i="4"/>
  <c r="J24" i="4"/>
  <c r="I24" i="4"/>
  <c r="H24" i="4"/>
  <c r="G24" i="4"/>
  <c r="J23" i="4"/>
  <c r="I23" i="4"/>
  <c r="H23" i="4"/>
  <c r="G23" i="4"/>
  <c r="J22" i="4"/>
  <c r="I22" i="4"/>
  <c r="H22" i="4"/>
  <c r="G22" i="4"/>
  <c r="J21" i="4"/>
  <c r="I21" i="4"/>
  <c r="H21" i="4"/>
  <c r="G21" i="4"/>
  <c r="J20" i="4"/>
  <c r="I20" i="4"/>
  <c r="H20" i="4"/>
  <c r="G20" i="4"/>
  <c r="J19" i="4"/>
  <c r="I19" i="4"/>
  <c r="H19" i="4"/>
  <c r="G19" i="4"/>
  <c r="J18" i="4"/>
  <c r="I18" i="4"/>
  <c r="H18" i="4"/>
  <c r="G18" i="4"/>
  <c r="J17" i="4"/>
  <c r="I17" i="4"/>
  <c r="H17" i="4"/>
  <c r="G17" i="4"/>
  <c r="J16" i="4"/>
  <c r="I16" i="4"/>
  <c r="H16" i="4"/>
  <c r="G16" i="4"/>
  <c r="J15" i="4"/>
  <c r="I15" i="4"/>
  <c r="H15" i="4"/>
  <c r="G15" i="4"/>
  <c r="J14" i="4"/>
  <c r="I14" i="4"/>
  <c r="H14" i="4"/>
  <c r="G14" i="4"/>
  <c r="J13" i="4"/>
  <c r="I13" i="4"/>
  <c r="H13" i="4"/>
  <c r="G13" i="4"/>
  <c r="J12" i="4"/>
  <c r="I12" i="4"/>
  <c r="H12" i="4"/>
  <c r="G12" i="4"/>
  <c r="J11" i="4"/>
  <c r="I11" i="4"/>
  <c r="H11" i="4"/>
  <c r="G11" i="4"/>
  <c r="J10" i="4"/>
  <c r="I10" i="4"/>
  <c r="H10" i="4"/>
  <c r="G10" i="4"/>
  <c r="J9" i="4"/>
  <c r="I9" i="4"/>
  <c r="H9" i="4"/>
  <c r="G9" i="4"/>
  <c r="J8" i="4"/>
  <c r="I8" i="4"/>
  <c r="H8" i="4"/>
  <c r="G8" i="4"/>
  <c r="J7" i="4"/>
  <c r="I7" i="4"/>
  <c r="H7" i="4"/>
  <c r="G7" i="4"/>
  <c r="J6" i="4"/>
  <c r="I6" i="4"/>
  <c r="H6" i="4"/>
  <c r="G6" i="4"/>
  <c r="J5" i="4"/>
  <c r="I5" i="4"/>
  <c r="H5" i="4"/>
  <c r="G5" i="4"/>
  <c r="J4" i="4"/>
  <c r="I4" i="4"/>
  <c r="H4" i="4"/>
  <c r="G4" i="4"/>
  <c r="D6" i="2"/>
  <c r="D5" i="2"/>
  <c r="D4" i="2"/>
  <c r="H3" i="1"/>
</calcChain>
</file>

<file path=xl/comments1.xml><?xml version="1.0" encoding="utf-8"?>
<comments xmlns="http://schemas.openxmlformats.org/spreadsheetml/2006/main">
  <authors>
    <author>ALGE</author>
  </authors>
  <commentList>
    <comment ref="H3" authorId="0" shapeId="0">
      <text>
        <r>
          <rPr>
            <sz val="9"/>
            <color indexed="81"/>
            <rFont val="Tahoma"/>
            <family val="2"/>
          </rPr>
          <t xml:space="preserve">=RUNDEN(MITTELWERT(E4:E28);-2)
</t>
        </r>
      </text>
    </comment>
  </commentList>
</comments>
</file>

<file path=xl/comments2.xml><?xml version="1.0" encoding="utf-8"?>
<comments xmlns="http://schemas.openxmlformats.org/spreadsheetml/2006/main">
  <authors>
    <author>ALGE</author>
  </authors>
  <commentList>
    <comment ref="D4" authorId="0" shapeId="0">
      <text>
        <r>
          <rPr>
            <sz val="9"/>
            <color indexed="81"/>
            <rFont val="Tahoma"/>
            <family val="2"/>
          </rPr>
          <t>=WENN(C4&gt;=B4;"laut Planung";"Planwert nicht erreicht")</t>
        </r>
      </text>
    </comment>
  </commentList>
</comments>
</file>

<file path=xl/comments3.xml><?xml version="1.0" encoding="utf-8"?>
<comments xmlns="http://schemas.openxmlformats.org/spreadsheetml/2006/main">
  <authors>
    <author>ALGE</author>
  </authors>
  <commentList>
    <comment ref="G3" authorId="0" shapeId="0">
      <text>
        <r>
          <rPr>
            <sz val="9"/>
            <color indexed="81"/>
            <rFont val="Tahoma"/>
            <family val="2"/>
          </rPr>
          <t>Mitarbeiter im Einkauf</t>
        </r>
      </text>
    </comment>
    <comment ref="H3" authorId="0" shapeId="0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2.000</t>
        </r>
      </text>
    </comment>
    <comment ref="I3" authorId="0" shapeId="0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ODER</t>
        </r>
        <r>
          <rPr>
            <sz val="9"/>
            <color indexed="81"/>
            <rFont val="Tahoma"/>
            <family val="2"/>
          </rPr>
          <t xml:space="preserve"> im Verkauf</t>
        </r>
      </text>
    </comment>
    <comment ref="J3" authorId="0" shapeId="0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2000
</t>
        </r>
        <r>
          <rPr>
            <sz val="9"/>
            <color indexed="10"/>
            <rFont val="Tahoma"/>
            <family val="2"/>
          </rPr>
          <t>ODER</t>
        </r>
        <r>
          <rPr>
            <sz val="9"/>
            <color indexed="81"/>
            <rFont val="Tahoma"/>
            <family val="2"/>
          </rPr>
          <t xml:space="preserve"> im Verkauf
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2000</t>
        </r>
      </text>
    </comment>
  </commentList>
</comments>
</file>

<file path=xl/comments4.xml><?xml version="1.0" encoding="utf-8"?>
<comments xmlns="http://schemas.openxmlformats.org/spreadsheetml/2006/main">
  <authors>
    <author>ALGE</author>
  </authors>
  <commentList>
    <comment ref="G3" authorId="0" shapeId="0">
      <text>
        <r>
          <rPr>
            <sz val="9"/>
            <color indexed="81"/>
            <rFont val="Tahoma"/>
            <family val="2"/>
          </rPr>
          <t>Mitarbeiter im Einkauf</t>
        </r>
      </text>
    </comment>
    <comment ref="H3" authorId="0" shapeId="0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2.000</t>
        </r>
      </text>
    </comment>
    <comment ref="I3" authorId="0" shapeId="0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ODER</t>
        </r>
        <r>
          <rPr>
            <sz val="9"/>
            <color indexed="81"/>
            <rFont val="Tahoma"/>
            <family val="2"/>
          </rPr>
          <t xml:space="preserve"> im Verkauf</t>
        </r>
      </text>
    </comment>
    <comment ref="J3" authorId="0" shapeId="0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2000
</t>
        </r>
        <r>
          <rPr>
            <sz val="9"/>
            <color indexed="10"/>
            <rFont val="Tahoma"/>
            <family val="2"/>
          </rPr>
          <t>ODER</t>
        </r>
        <r>
          <rPr>
            <sz val="9"/>
            <color indexed="81"/>
            <rFont val="Tahoma"/>
            <family val="2"/>
          </rPr>
          <t xml:space="preserve"> im Verkauf
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2000</t>
        </r>
      </text>
    </comment>
  </commentList>
</comments>
</file>

<file path=xl/comments5.xml><?xml version="1.0" encoding="utf-8"?>
<comments xmlns="http://schemas.openxmlformats.org/spreadsheetml/2006/main">
  <authors>
    <author>ALGE</author>
  </authors>
  <commentList>
    <comment ref="D7" authorId="0" shapeId="0">
      <text>
        <r>
          <rPr>
            <sz val="9"/>
            <color indexed="81"/>
            <rFont val="Tahoma"/>
            <family val="2"/>
          </rPr>
          <t>=WENNFEHLER(C7/B7;"kein Planwert vorhanden")</t>
        </r>
      </text>
    </comment>
  </commentList>
</comments>
</file>

<file path=xl/sharedStrings.xml><?xml version="1.0" encoding="utf-8"?>
<sst xmlns="http://schemas.openxmlformats.org/spreadsheetml/2006/main" count="276" uniqueCount="75">
  <si>
    <t>Listenbereich</t>
  </si>
  <si>
    <t>Pers.Nr</t>
  </si>
  <si>
    <t>NAME</t>
  </si>
  <si>
    <t>VORNAME</t>
  </si>
  <si>
    <t>ABT</t>
  </si>
  <si>
    <t>GEHALT</t>
  </si>
  <si>
    <t>Kulic</t>
  </si>
  <si>
    <t>Werner</t>
  </si>
  <si>
    <t>RW</t>
  </si>
  <si>
    <t>Stieglmeier</t>
  </si>
  <si>
    <t>Franz</t>
  </si>
  <si>
    <t>VK</t>
  </si>
  <si>
    <t>De Jong</t>
  </si>
  <si>
    <t>Frank</t>
  </si>
  <si>
    <t>Reithofer</t>
  </si>
  <si>
    <t>Gregor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</si>
  <si>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</si>
  <si>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</si>
  <si>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</si>
  <si>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</si>
  <si>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</si>
  <si>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</si>
  <si>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</si>
  <si>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</si>
  <si>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</si>
  <si>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</si>
  <si>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</si>
  <si>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</si>
  <si>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</si>
  <si>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</si>
  <si>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</si>
  <si>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</si>
  <si>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</si>
  <si>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</si>
  <si>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</si>
  <si>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</si>
  <si>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</si>
  <si>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</si>
  <si>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</si>
  <si>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</si>
  <si>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</si>
  <si>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</si>
  <si>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</si>
  <si>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</si>
  <si>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</si>
  <si>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</si>
  <si>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</si>
  <si>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</si>
  <si>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</si>
  <si>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</si>
  <si>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</si>
  <si>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</si>
  <si>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</si>
  <si>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</si>
  <si>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</si>
  <si>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</si>
  <si>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</si>
  <si>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Verkaufsstatistik</t>
  </si>
  <si>
    <t>Warengruppe</t>
  </si>
  <si>
    <t>Plan</t>
  </si>
  <si>
    <t>Ist</t>
  </si>
  <si>
    <t>Auswertung</t>
  </si>
  <si>
    <t>Elektrogeräte</t>
  </si>
  <si>
    <t>PC-Zubehör</t>
  </si>
  <si>
    <t>Musik-CD</t>
  </si>
  <si>
    <t>Mitarbeiter im Einkauf</t>
  </si>
  <si>
    <t>Mitarbeiter im Einkauf UND Gehalt &gt; 2.000,00</t>
  </si>
  <si>
    <t>Mitarbeiter im Einkauf ODER im Verkauf</t>
  </si>
  <si>
    <t>Mitarbeiter im Einkauf UND Gehalt &gt; 2000
oder im Verkauf UND Gehalt &gt; 2000</t>
  </si>
  <si>
    <t>WENN</t>
  </si>
  <si>
    <t>WENN-UND</t>
  </si>
  <si>
    <t>WENN-ODER</t>
  </si>
  <si>
    <t>WENN-
ODER-UND</t>
  </si>
  <si>
    <t>in % der Planung</t>
  </si>
  <si>
    <t>Schallplatten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</si>
</sst>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€&quot;\ * #,##0.00_-;\-&quot;€&quot;\ * #,##0.00_-;_-&quot;€&quot;\ * &quot;-&quot;??_-;_-@_-"/>
    <numFmt numFmtId="165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11"/>
      <color theme="3" tint="0.3999755851924192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9"/>
      <color indexed="1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B82B2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 applyBorder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165" fontId="4" fillId="2" borderId="0" xfId="1" applyFont="1" applyFill="1" applyBorder="1" applyAlignment="1"/>
    <xf numFmtId="165" fontId="0" fillId="0" borderId="0" xfId="0" applyNumberFormat="1"/>
    <xf numFmtId="0" fontId="0" fillId="0" borderId="0" xfId="0" applyFont="1" applyBorder="1" applyAlignment="1">
      <alignment horizontal="center"/>
    </xf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>
      <alignment horizontal="center"/>
    </xf>
    <xf numFmtId="165" fontId="0" fillId="0" borderId="0" xfId="1" applyFont="1" applyBorder="1"/>
    <xf numFmtId="0" fontId="5" fillId="0" borderId="0" xfId="0" applyFont="1" applyBorder="1"/>
    <xf numFmtId="0" fontId="8" fillId="4" borderId="0" xfId="0" applyFont="1" applyFill="1" applyAlignment="1">
      <alignment horizontal="left" wrapText="1"/>
    </xf>
    <xf numFmtId="0" fontId="8" fillId="4" borderId="0" xfId="0" applyFont="1" applyFill="1" applyAlignment="1">
      <alignment horizontal="center" wrapText="1"/>
    </xf>
    <xf numFmtId="0" fontId="0" fillId="0" borderId="0" xfId="0" applyFill="1" applyAlignment="1">
      <alignment horizontal="left" vertical="top" wrapText="1"/>
    </xf>
    <xf numFmtId="164" fontId="0" fillId="0" borderId="0" xfId="2" applyFont="1" applyFill="1" applyAlignment="1">
      <alignment horizontal="left" vertical="top" wrapText="1"/>
    </xf>
    <xf numFmtId="164" fontId="0" fillId="0" borderId="0" xfId="2" applyFont="1" applyFill="1"/>
    <xf numFmtId="0" fontId="0" fillId="0" borderId="0" xfId="0" applyFill="1"/>
    <xf numFmtId="0" fontId="3" fillId="0" borderId="0" xfId="0" applyFont="1"/>
    <xf numFmtId="0" fontId="3" fillId="0" borderId="0" xfId="0" applyFont="1" applyAlignment="1">
      <alignment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5" fontId="4" fillId="2" borderId="0" xfId="1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Border="1"/>
    <xf numFmtId="0" fontId="5" fillId="0" borderId="0" xfId="0" applyFont="1"/>
    <xf numFmtId="9" fontId="0" fillId="0" borderId="0" xfId="3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2" fillId="2" borderId="0" xfId="0" applyFont="1" applyFill="1" applyBorder="1" applyAlignment="1">
      <alignment horizontal="left"/>
    </xf>
    <xf numFmtId="0" fontId="7" fillId="3" borderId="0" xfId="0" applyFont="1" applyFill="1" applyAlignment="1">
      <alignment horizontal="center" wrapText="1"/>
    </xf>
  </cellXfs>
  <cellStyles count="4">
    <cellStyle name="Komma" xfId="1" builtinId="3"/>
    <cellStyle name="Prozent" xfId="3" builtinId="5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8"/>
  <sheetViews>
    <sheetView tabSelected="1" workbookViewId="0">
      <selection sqref="A1:B1"/>
    </sheetView>
  </sheetViews>
  <sheetFormatPr baseColWidth="10" defaultRowHeight="15" x14ac:dyDescent="0.25"/>
  <cols>
    <col min="6" max="6" width="5.28515625" customWidth="1"/>
  </cols>
  <sheetData>
    <row r="1" spans="1:9" x14ac:dyDescent="0.25">
      <c r="A1" s="32" t="s">
        <v>0</v>
      </c>
      <c r="B1" s="32"/>
      <c r="C1" s="1"/>
      <c r="D1" s="1"/>
      <c r="E1" s="1"/>
    </row>
    <row r="2" spans="1:9" x14ac:dyDescent="0.25">
      <c r="B2" s="1"/>
      <c r="C2" s="1"/>
      <c r="D2" s="1"/>
      <c r="E2" s="1"/>
    </row>
    <row r="3" spans="1:9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H3" s="5">
        <f>ROUND(AVERAGE(E4:E28),-2)</f>
        <v>2400</v>
      </c>
      <c r="I3" s="5"/>
    </row>
    <row r="4" spans="1:9" x14ac:dyDescent="0.25">
      <c r="A4" s="6">
        <v>611</v>
      </c>
      <c r="B4" s="7" t="s">
        <v>6</v>
      </c>
      <c r="C4" s="7" t="s">
        <v>7</v>
      </c>
      <c r="D4" s="8" t="s">
        <v>8</v>
      </c>
      <c r="E4" s="9">
        <v>2675</v>
      </c>
    </row>
    <row r="5" spans="1:9" x14ac:dyDescent="0.25">
      <c r="A5" s="6">
        <v>215</v>
      </c>
      <c r="B5" s="7" t="s">
        <v>9</v>
      </c>
      <c r="C5" s="7" t="s">
        <v>10</v>
      </c>
      <c r="D5" s="8" t="s">
        <v>11</v>
      </c>
      <c r="E5" s="9">
        <v>2852</v>
      </c>
    </row>
    <row r="6" spans="1:9" x14ac:dyDescent="0.25">
      <c r="A6" s="6">
        <v>387</v>
      </c>
      <c r="B6" s="7" t="s">
        <v>12</v>
      </c>
      <c r="C6" s="7" t="s">
        <v>13</v>
      </c>
      <c r="D6" s="8" t="s">
        <v>11</v>
      </c>
      <c r="E6" s="9">
        <v>1911</v>
      </c>
    </row>
    <row r="7" spans="1:9" x14ac:dyDescent="0.25">
      <c r="A7" s="6">
        <v>420</v>
      </c>
      <c r="B7" s="7" t="s">
        <v>14</v>
      </c>
      <c r="C7" s="7" t="s">
        <v>15</v>
      </c>
      <c r="D7" s="8" t="s">
        <v>8</v>
      </c>
      <c r="E7" s="9">
        <v>2846</v>
      </c>
    </row>
    <row r="8" spans="1:9" x14ac:dyDescent="0.25">
      <c r="A8" s="6">
        <v>110</v>
      </c>
      <c r="B8" s="7" t="s">
        <v>16</v>
      </c>
      <c r="C8" s="10" t="s">
        <v>17</v>
      </c>
      <c r="D8" s="8" t="s">
        <v>18</v>
      </c>
      <c r="E8" s="9">
        <v>2499</v>
      </c>
    </row>
    <row r="9" spans="1:9" x14ac:dyDescent="0.25">
      <c r="A9" s="6">
        <v>348</v>
      </c>
      <c r="B9" s="7" t="s">
        <v>19</v>
      </c>
      <c r="C9" s="7" t="s">
        <v>20</v>
      </c>
      <c r="D9" s="8" t="s">
        <v>18</v>
      </c>
      <c r="E9" s="9">
        <v>2499</v>
      </c>
    </row>
    <row r="10" spans="1:9" x14ac:dyDescent="0.25">
      <c r="A10" s="6">
        <v>602</v>
      </c>
      <c r="B10" s="7" t="s">
        <v>21</v>
      </c>
      <c r="C10" s="7" t="s">
        <v>22</v>
      </c>
      <c r="D10" s="8" t="s">
        <v>23</v>
      </c>
      <c r="E10" s="9">
        <v>3410</v>
      </c>
    </row>
    <row r="11" spans="1:9" x14ac:dyDescent="0.25">
      <c r="A11" s="6">
        <v>341</v>
      </c>
      <c r="B11" s="7" t="s">
        <v>24</v>
      </c>
      <c r="C11" s="7" t="s">
        <v>25</v>
      </c>
      <c r="D11" s="8" t="s">
        <v>23</v>
      </c>
      <c r="E11" s="9">
        <v>2411</v>
      </c>
    </row>
    <row r="12" spans="1:9" x14ac:dyDescent="0.25">
      <c r="A12" s="6">
        <v>248</v>
      </c>
      <c r="B12" s="7" t="s">
        <v>26</v>
      </c>
      <c r="C12" s="7" t="s">
        <v>22</v>
      </c>
      <c r="D12" s="8" t="s">
        <v>27</v>
      </c>
      <c r="E12" s="9">
        <v>1999</v>
      </c>
    </row>
    <row r="13" spans="1:9" x14ac:dyDescent="0.25">
      <c r="A13" s="6">
        <v>542</v>
      </c>
      <c r="B13" s="7" t="s">
        <v>28</v>
      </c>
      <c r="C13" s="7" t="s">
        <v>29</v>
      </c>
      <c r="D13" s="8" t="s">
        <v>30</v>
      </c>
      <c r="E13" s="9">
        <v>2146</v>
      </c>
    </row>
    <row r="14" spans="1:9" x14ac:dyDescent="0.25">
      <c r="A14" s="6">
        <v>568</v>
      </c>
      <c r="B14" s="7" t="s">
        <v>31</v>
      </c>
      <c r="C14" s="7" t="s">
        <v>32</v>
      </c>
      <c r="D14" s="8" t="s">
        <v>30</v>
      </c>
      <c r="E14" s="9">
        <v>2058</v>
      </c>
    </row>
    <row r="15" spans="1:9" x14ac:dyDescent="0.25">
      <c r="A15" s="6">
        <v>438</v>
      </c>
      <c r="B15" s="7" t="s">
        <v>33</v>
      </c>
      <c r="C15" s="7" t="s">
        <v>34</v>
      </c>
      <c r="D15" s="8" t="s">
        <v>8</v>
      </c>
      <c r="E15" s="9">
        <v>3646</v>
      </c>
    </row>
    <row r="16" spans="1:9" x14ac:dyDescent="0.25">
      <c r="A16" s="6">
        <v>600</v>
      </c>
      <c r="B16" s="7" t="s">
        <v>35</v>
      </c>
      <c r="C16" s="7" t="s">
        <v>36</v>
      </c>
      <c r="D16" s="8" t="s">
        <v>30</v>
      </c>
      <c r="E16" s="9">
        <v>2093</v>
      </c>
    </row>
    <row r="17" spans="1:15" x14ac:dyDescent="0.25">
      <c r="A17" s="6">
        <v>612</v>
      </c>
      <c r="B17" s="7" t="s">
        <v>37</v>
      </c>
      <c r="C17" s="7" t="s">
        <v>7</v>
      </c>
      <c r="D17" s="8" t="s">
        <v>11</v>
      </c>
      <c r="E17" s="9">
        <v>1646</v>
      </c>
    </row>
    <row r="18" spans="1:15" x14ac:dyDescent="0.25">
      <c r="A18" s="6">
        <v>298</v>
      </c>
      <c r="B18" s="7" t="s">
        <v>38</v>
      </c>
      <c r="C18" s="7" t="s">
        <v>10</v>
      </c>
      <c r="D18" s="8" t="s">
        <v>11</v>
      </c>
      <c r="E18" s="9">
        <v>2234</v>
      </c>
    </row>
    <row r="19" spans="1:15" x14ac:dyDescent="0.25">
      <c r="A19" s="6">
        <v>608</v>
      </c>
      <c r="B19" s="7" t="s">
        <v>39</v>
      </c>
      <c r="C19" s="7" t="s">
        <v>40</v>
      </c>
      <c r="D19" s="8" t="s">
        <v>23</v>
      </c>
      <c r="E19" s="9">
        <v>1588</v>
      </c>
    </row>
    <row r="20" spans="1:15" x14ac:dyDescent="0.25">
      <c r="A20" s="6">
        <v>422</v>
      </c>
      <c r="B20" s="7" t="s">
        <v>41</v>
      </c>
      <c r="C20" s="7" t="s">
        <v>42</v>
      </c>
      <c r="D20" s="8" t="s">
        <v>23</v>
      </c>
      <c r="E20" s="9">
        <v>2293</v>
      </c>
    </row>
    <row r="21" spans="1:15" x14ac:dyDescent="0.25">
      <c r="A21" s="6">
        <v>560</v>
      </c>
      <c r="B21" s="7" t="s">
        <v>43</v>
      </c>
      <c r="C21" s="7" t="s">
        <v>42</v>
      </c>
      <c r="D21" s="8" t="s">
        <v>27</v>
      </c>
      <c r="E21" s="9">
        <v>1929</v>
      </c>
    </row>
    <row r="22" spans="1:15" x14ac:dyDescent="0.25">
      <c r="A22" s="6">
        <v>561</v>
      </c>
      <c r="B22" s="7" t="s">
        <v>44</v>
      </c>
      <c r="C22" s="7" t="s">
        <v>45</v>
      </c>
      <c r="D22" s="8" t="s">
        <v>27</v>
      </c>
      <c r="E22" s="9">
        <v>1952</v>
      </c>
    </row>
    <row r="23" spans="1:15" x14ac:dyDescent="0.25">
      <c r="A23" s="6">
        <v>244</v>
      </c>
      <c r="B23" s="7" t="s">
        <v>46</v>
      </c>
      <c r="C23" s="7" t="s">
        <v>47</v>
      </c>
      <c r="D23" s="8" t="s">
        <v>23</v>
      </c>
      <c r="E23" s="9">
        <v>3428</v>
      </c>
    </row>
    <row r="24" spans="1:15" x14ac:dyDescent="0.25">
      <c r="A24" s="6">
        <v>317</v>
      </c>
      <c r="B24" s="7" t="s">
        <v>46</v>
      </c>
      <c r="C24" s="7" t="s">
        <v>48</v>
      </c>
      <c r="D24" s="8" t="s">
        <v>8</v>
      </c>
      <c r="E24" s="9">
        <v>2893</v>
      </c>
    </row>
    <row r="25" spans="1:15" x14ac:dyDescent="0.25">
      <c r="A25" s="6">
        <v>490</v>
      </c>
      <c r="B25" s="7" t="s">
        <v>49</v>
      </c>
      <c r="C25" s="7" t="s">
        <v>50</v>
      </c>
      <c r="D25" s="8" t="s">
        <v>8</v>
      </c>
      <c r="E25" s="9">
        <v>2605</v>
      </c>
      <c r="O25" s="5"/>
    </row>
    <row r="26" spans="1:15" x14ac:dyDescent="0.25">
      <c r="A26" s="6">
        <v>567</v>
      </c>
      <c r="B26" s="7" t="s">
        <v>51</v>
      </c>
      <c r="C26" s="7" t="s">
        <v>52</v>
      </c>
      <c r="D26" s="8" t="s">
        <v>11</v>
      </c>
      <c r="E26" s="9">
        <v>2246</v>
      </c>
    </row>
    <row r="27" spans="1:15" x14ac:dyDescent="0.25">
      <c r="A27" s="6">
        <v>466</v>
      </c>
      <c r="B27" s="7" t="s">
        <v>53</v>
      </c>
      <c r="C27" s="7" t="s">
        <v>54</v>
      </c>
      <c r="D27" s="8" t="s">
        <v>11</v>
      </c>
      <c r="E27" s="9">
        <v>2323</v>
      </c>
    </row>
    <row r="28" spans="1:15" x14ac:dyDescent="0.25">
      <c r="A28" s="6">
        <v>604</v>
      </c>
      <c r="B28" s="7" t="s">
        <v>55</v>
      </c>
      <c r="C28" s="7" t="s">
        <v>56</v>
      </c>
      <c r="D28" s="8" t="s">
        <v>27</v>
      </c>
      <c r="E28" s="9">
        <v>1882</v>
      </c>
    </row>
  </sheetData>
  <mergeCells count="1">
    <mergeCell ref="A1:B1"/>
  </mergeCells>
  <pageMargins left="0.7" right="0.7" top="0.78740157499999996" bottom="0.78740157499999996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8"/>
  <sheetViews>
    <sheetView workbookViewId="0">
      <selection sqref="A1:D1"/>
    </sheetView>
  </sheetViews>
  <sheetFormatPr baseColWidth="10" defaultRowHeight="15" x14ac:dyDescent="0.25"/>
  <cols>
    <col min="1" max="1" width="17.42578125" customWidth="1"/>
    <col min="2" max="3" width="14.5703125" customWidth="1"/>
    <col min="4" max="4" width="21.85546875" customWidth="1"/>
  </cols>
  <sheetData>
    <row r="1" spans="1:5" x14ac:dyDescent="0.25">
      <c r="A1" s="33" t="s">
        <v>57</v>
      </c>
      <c r="B1" s="33"/>
      <c r="C1" s="33"/>
      <c r="D1" s="33"/>
    </row>
    <row r="3" spans="1:5" ht="15" customHeight="1" x14ac:dyDescent="0.25">
      <c r="A3" s="11" t="s">
        <v>58</v>
      </c>
      <c r="B3" s="12" t="s">
        <v>59</v>
      </c>
      <c r="C3" s="12" t="s">
        <v>60</v>
      </c>
      <c r="D3" s="12" t="s">
        <v>61</v>
      </c>
    </row>
    <row r="4" spans="1:5" x14ac:dyDescent="0.25">
      <c r="A4" s="13" t="s">
        <v>62</v>
      </c>
      <c r="B4" s="14">
        <v>125000</v>
      </c>
      <c r="C4" s="15">
        <v>140000</v>
      </c>
      <c r="D4" s="16" t="str">
        <f>IF(C4&gt;=B4,"laut Planung","Planwert nicht erreicht")</f>
        <v>laut Planung</v>
      </c>
      <c r="E4" s="16"/>
    </row>
    <row r="5" spans="1:5" x14ac:dyDescent="0.25">
      <c r="A5" s="13" t="s">
        <v>63</v>
      </c>
      <c r="B5" s="14">
        <v>27200</v>
      </c>
      <c r="C5" s="15">
        <v>27200</v>
      </c>
      <c r="D5" s="16" t="str">
        <f>IF(C5&gt;=B5,"laut Planung","Planwert nicht erreicht")</f>
        <v>laut Planung</v>
      </c>
      <c r="E5" s="16"/>
    </row>
    <row r="6" spans="1:5" x14ac:dyDescent="0.25">
      <c r="A6" s="13" t="s">
        <v>64</v>
      </c>
      <c r="B6" s="14">
        <v>12600</v>
      </c>
      <c r="C6" s="15">
        <v>10600</v>
      </c>
      <c r="D6" s="16" t="str">
        <f>IF(C6&gt;=B6,"laut Planung","Planwert nicht erreicht")</f>
        <v>Planwert nicht erreicht</v>
      </c>
      <c r="E6" s="16"/>
    </row>
    <row r="7" spans="1:5" x14ac:dyDescent="0.25">
      <c r="A7" s="13"/>
      <c r="B7" s="13"/>
      <c r="C7" s="16"/>
      <c r="D7" s="16"/>
      <c r="E7" s="16"/>
    </row>
    <row r="8" spans="1:5" x14ac:dyDescent="0.25">
      <c r="A8" s="13"/>
      <c r="B8" s="13"/>
      <c r="C8" s="16"/>
      <c r="D8" s="16"/>
      <c r="E8" s="16"/>
    </row>
  </sheetData>
  <mergeCells count="1">
    <mergeCell ref="A1:D1"/>
  </mergeCells>
  <pageMargins left="0.7" right="0.7" top="0.78740157499999996" bottom="0.78740157499999996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99"/>
  <sheetViews>
    <sheetView zoomScaleNormal="100" workbookViewId="0">
      <selection sqref="A1:B1"/>
    </sheetView>
  </sheetViews>
  <sheetFormatPr baseColWidth="10" defaultRowHeight="15" x14ac:dyDescent="0.25"/>
  <cols>
    <col min="1" max="1" width="8.42578125" customWidth="1"/>
    <col min="4" max="4" width="8.42578125" customWidth="1"/>
    <col min="6" max="6" width="1.7109375" customWidth="1"/>
    <col min="8" max="8" width="13.42578125" customWidth="1"/>
    <col min="9" max="9" width="12.85546875" customWidth="1"/>
    <col min="10" max="10" width="18.5703125" customWidth="1"/>
    <col min="11" max="18" width="11.7109375" customWidth="1"/>
  </cols>
  <sheetData>
    <row r="1" spans="1:10" ht="12.75" customHeight="1" x14ac:dyDescent="0.25">
      <c r="A1" s="32" t="s">
        <v>0</v>
      </c>
      <c r="B1" s="32"/>
      <c r="C1" s="1"/>
      <c r="D1" s="1"/>
      <c r="E1" s="1"/>
      <c r="F1" s="1"/>
      <c r="G1" s="17"/>
      <c r="H1" s="17"/>
    </row>
    <row r="2" spans="1:10" ht="54.75" customHeight="1" x14ac:dyDescent="0.25">
      <c r="B2" s="1"/>
      <c r="C2" s="1"/>
      <c r="D2" s="1"/>
      <c r="E2" s="1"/>
      <c r="F2" s="1"/>
      <c r="G2" s="18" t="s">
        <v>65</v>
      </c>
      <c r="H2" s="18" t="s">
        <v>66</v>
      </c>
      <c r="I2" s="18" t="s">
        <v>67</v>
      </c>
      <c r="J2" s="18" t="s">
        <v>68</v>
      </c>
    </row>
    <row r="3" spans="1:10" s="25" customFormat="1" ht="28.5" customHeight="1" x14ac:dyDescent="0.25">
      <c r="A3" s="19" t="s">
        <v>1</v>
      </c>
      <c r="B3" s="20" t="s">
        <v>2</v>
      </c>
      <c r="C3" s="20" t="s">
        <v>3</v>
      </c>
      <c r="D3" s="19" t="s">
        <v>4</v>
      </c>
      <c r="E3" s="21" t="s">
        <v>5</v>
      </c>
      <c r="F3" s="22"/>
      <c r="G3" s="23" t="s">
        <v>69</v>
      </c>
      <c r="H3" s="23" t="s">
        <v>70</v>
      </c>
      <c r="I3" s="23" t="s">
        <v>71</v>
      </c>
      <c r="J3" s="24" t="s">
        <v>72</v>
      </c>
    </row>
    <row r="4" spans="1:10" s="25" customFormat="1" ht="12.75" customHeight="1" x14ac:dyDescent="0.25">
      <c r="A4" s="6">
        <v>611</v>
      </c>
      <c r="B4" s="7" t="s">
        <v>6</v>
      </c>
      <c r="C4" s="7" t="s">
        <v>7</v>
      </c>
      <c r="D4" s="8" t="s">
        <v>8</v>
      </c>
      <c r="E4" s="9">
        <v>2675</v>
      </c>
      <c r="F4" s="10"/>
      <c r="G4" s="26"/>
      <c r="H4" s="26"/>
      <c r="I4" s="26"/>
      <c r="J4" s="26"/>
    </row>
    <row r="5" spans="1:10" s="25" customFormat="1" ht="12.75" customHeight="1" x14ac:dyDescent="0.25">
      <c r="A5" s="6">
        <v>215</v>
      </c>
      <c r="B5" s="7" t="s">
        <v>9</v>
      </c>
      <c r="C5" s="7" t="s">
        <v>10</v>
      </c>
      <c r="D5" s="8" t="s">
        <v>11</v>
      </c>
      <c r="E5" s="9">
        <v>2852</v>
      </c>
      <c r="F5" s="27"/>
      <c r="G5" s="26"/>
      <c r="H5" s="26"/>
      <c r="I5" s="26"/>
      <c r="J5" s="26"/>
    </row>
    <row r="6" spans="1:10" s="25" customFormat="1" ht="12.75" customHeight="1" x14ac:dyDescent="0.25">
      <c r="A6" s="6">
        <v>387</v>
      </c>
      <c r="B6" s="7" t="s">
        <v>12</v>
      </c>
      <c r="C6" s="7" t="s">
        <v>13</v>
      </c>
      <c r="D6" s="8" t="s">
        <v>11</v>
      </c>
      <c r="E6" s="9">
        <v>1911</v>
      </c>
      <c r="F6" s="27"/>
      <c r="G6" s="26"/>
      <c r="H6" s="26"/>
      <c r="I6" s="26"/>
      <c r="J6" s="26"/>
    </row>
    <row r="7" spans="1:10" s="25" customFormat="1" ht="12.75" customHeight="1" x14ac:dyDescent="0.25">
      <c r="A7" s="6">
        <v>420</v>
      </c>
      <c r="B7" s="7" t="s">
        <v>14</v>
      </c>
      <c r="C7" s="7" t="s">
        <v>15</v>
      </c>
      <c r="D7" s="8" t="s">
        <v>8</v>
      </c>
      <c r="E7" s="9">
        <v>2846</v>
      </c>
      <c r="F7" s="10"/>
      <c r="G7" s="26"/>
      <c r="H7" s="26"/>
      <c r="I7" s="26"/>
      <c r="J7" s="26"/>
    </row>
    <row r="8" spans="1:10" s="25" customFormat="1" ht="12.75" customHeight="1" x14ac:dyDescent="0.25">
      <c r="A8" s="6">
        <v>110</v>
      </c>
      <c r="B8" s="7" t="s">
        <v>16</v>
      </c>
      <c r="C8" s="10" t="s">
        <v>17</v>
      </c>
      <c r="D8" s="8" t="s">
        <v>18</v>
      </c>
      <c r="E8" s="9">
        <v>2499</v>
      </c>
      <c r="F8" s="10"/>
      <c r="G8" s="26"/>
      <c r="H8" s="26"/>
      <c r="I8" s="26"/>
      <c r="J8" s="26"/>
    </row>
    <row r="9" spans="1:10" s="25" customFormat="1" ht="12.75" customHeight="1" x14ac:dyDescent="0.25">
      <c r="A9" s="6">
        <v>348</v>
      </c>
      <c r="B9" s="7" t="s">
        <v>19</v>
      </c>
      <c r="C9" s="7" t="s">
        <v>20</v>
      </c>
      <c r="D9" s="8" t="s">
        <v>18</v>
      </c>
      <c r="E9" s="9">
        <v>2499</v>
      </c>
      <c r="F9" s="10"/>
      <c r="G9" s="26"/>
      <c r="H9" s="26"/>
      <c r="I9" s="26"/>
      <c r="J9" s="26"/>
    </row>
    <row r="10" spans="1:10" s="25" customFormat="1" ht="12.75" customHeight="1" x14ac:dyDescent="0.25">
      <c r="A10" s="6">
        <v>602</v>
      </c>
      <c r="B10" s="7" t="s">
        <v>21</v>
      </c>
      <c r="C10" s="7" t="s">
        <v>22</v>
      </c>
      <c r="D10" s="8" t="s">
        <v>23</v>
      </c>
      <c r="E10" s="9">
        <v>3410</v>
      </c>
      <c r="F10" s="27"/>
      <c r="G10" s="26"/>
      <c r="H10" s="26"/>
      <c r="I10" s="26"/>
      <c r="J10" s="26"/>
    </row>
    <row r="11" spans="1:10" s="25" customFormat="1" ht="12.75" customHeight="1" x14ac:dyDescent="0.25">
      <c r="A11" s="6">
        <v>341</v>
      </c>
      <c r="B11" s="7" t="s">
        <v>24</v>
      </c>
      <c r="C11" s="7" t="s">
        <v>25</v>
      </c>
      <c r="D11" s="8" t="s">
        <v>23</v>
      </c>
      <c r="E11" s="9">
        <v>2411</v>
      </c>
      <c r="F11" s="27"/>
      <c r="G11" s="26"/>
      <c r="H11" s="26"/>
      <c r="I11" s="26"/>
      <c r="J11" s="26"/>
    </row>
    <row r="12" spans="1:10" s="25" customFormat="1" ht="12.75" customHeight="1" x14ac:dyDescent="0.25">
      <c r="A12" s="6">
        <v>248</v>
      </c>
      <c r="B12" s="7" t="s">
        <v>26</v>
      </c>
      <c r="C12" s="7" t="s">
        <v>22</v>
      </c>
      <c r="D12" s="8" t="s">
        <v>27</v>
      </c>
      <c r="E12" s="9">
        <v>1999</v>
      </c>
      <c r="F12" s="27"/>
      <c r="G12" s="26"/>
      <c r="H12" s="26"/>
      <c r="I12" s="26"/>
      <c r="J12" s="26"/>
    </row>
    <row r="13" spans="1:10" s="25" customFormat="1" ht="12.75" customHeight="1" x14ac:dyDescent="0.25">
      <c r="A13" s="6">
        <v>542</v>
      </c>
      <c r="B13" s="7" t="s">
        <v>28</v>
      </c>
      <c r="C13" s="7" t="s">
        <v>29</v>
      </c>
      <c r="D13" s="8" t="s">
        <v>30</v>
      </c>
      <c r="E13" s="9">
        <v>2146</v>
      </c>
      <c r="F13" s="27"/>
      <c r="G13" s="26"/>
      <c r="H13" s="26"/>
      <c r="I13" s="26"/>
      <c r="J13" s="26"/>
    </row>
    <row r="14" spans="1:10" s="25" customFormat="1" ht="12.75" customHeight="1" x14ac:dyDescent="0.25">
      <c r="A14" s="6">
        <v>568</v>
      </c>
      <c r="B14" s="7" t="s">
        <v>31</v>
      </c>
      <c r="C14" s="7" t="s">
        <v>32</v>
      </c>
      <c r="D14" s="8" t="s">
        <v>30</v>
      </c>
      <c r="E14" s="9">
        <v>2058</v>
      </c>
      <c r="F14" s="27"/>
      <c r="G14" s="26"/>
      <c r="H14" s="26"/>
      <c r="I14" s="26"/>
      <c r="J14" s="26"/>
    </row>
    <row r="15" spans="1:10" s="25" customFormat="1" ht="12.75" customHeight="1" x14ac:dyDescent="0.25">
      <c r="A15" s="6">
        <v>438</v>
      </c>
      <c r="B15" s="7" t="s">
        <v>33</v>
      </c>
      <c r="C15" s="7" t="s">
        <v>34</v>
      </c>
      <c r="D15" s="8" t="s">
        <v>8</v>
      </c>
      <c r="E15" s="9">
        <v>3646</v>
      </c>
      <c r="F15" s="27"/>
      <c r="G15" s="26"/>
      <c r="H15" s="26"/>
      <c r="I15" s="26"/>
      <c r="J15" s="26"/>
    </row>
    <row r="16" spans="1:10" s="25" customFormat="1" ht="12.75" customHeight="1" x14ac:dyDescent="0.25">
      <c r="A16" s="6">
        <v>600</v>
      </c>
      <c r="B16" s="7" t="s">
        <v>35</v>
      </c>
      <c r="C16" s="7" t="s">
        <v>36</v>
      </c>
      <c r="D16" s="8" t="s">
        <v>30</v>
      </c>
      <c r="E16" s="9">
        <v>2093</v>
      </c>
      <c r="F16" s="27"/>
      <c r="G16" s="26"/>
      <c r="H16" s="26"/>
      <c r="I16" s="26"/>
      <c r="J16" s="26"/>
    </row>
    <row r="17" spans="1:10" s="25" customFormat="1" ht="12.75" customHeight="1" x14ac:dyDescent="0.25">
      <c r="A17" s="6">
        <v>612</v>
      </c>
      <c r="B17" s="7" t="s">
        <v>37</v>
      </c>
      <c r="C17" s="7" t="s">
        <v>7</v>
      </c>
      <c r="D17" s="8" t="s">
        <v>11</v>
      </c>
      <c r="E17" s="9">
        <v>1646</v>
      </c>
      <c r="F17" s="27"/>
      <c r="G17" s="26"/>
      <c r="H17" s="26"/>
      <c r="I17" s="26"/>
      <c r="J17" s="26"/>
    </row>
    <row r="18" spans="1:10" s="25" customFormat="1" ht="12.75" customHeight="1" x14ac:dyDescent="0.25">
      <c r="A18" s="6">
        <v>298</v>
      </c>
      <c r="B18" s="7" t="s">
        <v>38</v>
      </c>
      <c r="C18" s="7" t="s">
        <v>10</v>
      </c>
      <c r="D18" s="8" t="s">
        <v>11</v>
      </c>
      <c r="E18" s="9">
        <v>2234</v>
      </c>
      <c r="F18" s="27"/>
      <c r="G18" s="26"/>
      <c r="H18" s="26"/>
      <c r="I18" s="26"/>
      <c r="J18" s="26"/>
    </row>
    <row r="19" spans="1:10" s="25" customFormat="1" ht="12.75" customHeight="1" x14ac:dyDescent="0.25">
      <c r="A19" s="6">
        <v>608</v>
      </c>
      <c r="B19" s="7" t="s">
        <v>39</v>
      </c>
      <c r="C19" s="7" t="s">
        <v>40</v>
      </c>
      <c r="D19" s="8" t="s">
        <v>23</v>
      </c>
      <c r="E19" s="9">
        <v>1588</v>
      </c>
      <c r="F19" s="27"/>
      <c r="G19" s="26"/>
      <c r="H19" s="26"/>
      <c r="I19" s="26"/>
      <c r="J19" s="26"/>
    </row>
    <row r="20" spans="1:10" s="25" customFormat="1" ht="12.75" customHeight="1" x14ac:dyDescent="0.25">
      <c r="A20" s="6">
        <v>422</v>
      </c>
      <c r="B20" s="7" t="s">
        <v>41</v>
      </c>
      <c r="C20" s="7" t="s">
        <v>42</v>
      </c>
      <c r="D20" s="8" t="s">
        <v>23</v>
      </c>
      <c r="E20" s="9">
        <v>2293</v>
      </c>
      <c r="F20" s="27"/>
      <c r="G20" s="26"/>
      <c r="H20" s="26"/>
      <c r="I20" s="26"/>
      <c r="J20" s="26"/>
    </row>
    <row r="21" spans="1:10" s="25" customFormat="1" ht="12.75" customHeight="1" x14ac:dyDescent="0.25">
      <c r="A21" s="6">
        <v>560</v>
      </c>
      <c r="B21" s="7" t="s">
        <v>43</v>
      </c>
      <c r="C21" s="7" t="s">
        <v>42</v>
      </c>
      <c r="D21" s="8" t="s">
        <v>27</v>
      </c>
      <c r="E21" s="9">
        <v>1929</v>
      </c>
      <c r="F21" s="27"/>
      <c r="G21" s="26"/>
      <c r="H21" s="26"/>
      <c r="I21" s="26"/>
      <c r="J21" s="26"/>
    </row>
    <row r="22" spans="1:10" s="25" customFormat="1" ht="12.75" customHeight="1" x14ac:dyDescent="0.25">
      <c r="A22" s="6">
        <v>561</v>
      </c>
      <c r="B22" s="7" t="s">
        <v>44</v>
      </c>
      <c r="C22" s="7" t="s">
        <v>45</v>
      </c>
      <c r="D22" s="8" t="s">
        <v>27</v>
      </c>
      <c r="E22" s="9">
        <v>1952</v>
      </c>
      <c r="F22" s="27"/>
      <c r="G22" s="26"/>
      <c r="H22" s="26"/>
      <c r="I22" s="26"/>
      <c r="J22" s="26"/>
    </row>
    <row r="23" spans="1:10" s="25" customFormat="1" ht="12.75" customHeight="1" x14ac:dyDescent="0.25">
      <c r="A23" s="6">
        <v>244</v>
      </c>
      <c r="B23" s="7" t="s">
        <v>46</v>
      </c>
      <c r="C23" s="7" t="s">
        <v>47</v>
      </c>
      <c r="D23" s="8" t="s">
        <v>23</v>
      </c>
      <c r="E23" s="9">
        <v>3428</v>
      </c>
      <c r="F23" s="27"/>
      <c r="G23" s="26"/>
      <c r="H23" s="26"/>
      <c r="I23" s="26"/>
      <c r="J23" s="26"/>
    </row>
    <row r="24" spans="1:10" s="25" customFormat="1" ht="12.75" customHeight="1" x14ac:dyDescent="0.25">
      <c r="A24" s="6">
        <v>317</v>
      </c>
      <c r="B24" s="7" t="s">
        <v>46</v>
      </c>
      <c r="C24" s="7" t="s">
        <v>48</v>
      </c>
      <c r="D24" s="8" t="s">
        <v>8</v>
      </c>
      <c r="E24" s="9">
        <v>2893</v>
      </c>
      <c r="F24" s="27"/>
      <c r="G24" s="26"/>
      <c r="H24" s="26"/>
      <c r="I24" s="26"/>
      <c r="J24" s="26"/>
    </row>
    <row r="25" spans="1:10" s="25" customFormat="1" ht="12.75" customHeight="1" x14ac:dyDescent="0.25">
      <c r="A25" s="6">
        <v>490</v>
      </c>
      <c r="B25" s="7" t="s">
        <v>49</v>
      </c>
      <c r="C25" s="7" t="s">
        <v>50</v>
      </c>
      <c r="D25" s="8" t="s">
        <v>8</v>
      </c>
      <c r="E25" s="9">
        <v>2605</v>
      </c>
      <c r="F25" s="27"/>
      <c r="G25" s="26"/>
      <c r="H25" s="26"/>
      <c r="I25" s="26"/>
      <c r="J25" s="26"/>
    </row>
    <row r="26" spans="1:10" s="25" customFormat="1" ht="12.75" customHeight="1" x14ac:dyDescent="0.25">
      <c r="A26" s="6">
        <v>567</v>
      </c>
      <c r="B26" s="7" t="s">
        <v>51</v>
      </c>
      <c r="C26" s="7" t="s">
        <v>52</v>
      </c>
      <c r="D26" s="8" t="s">
        <v>11</v>
      </c>
      <c r="E26" s="9">
        <v>2246</v>
      </c>
      <c r="F26" s="27"/>
      <c r="G26" s="26"/>
      <c r="H26" s="26"/>
      <c r="I26" s="26"/>
      <c r="J26" s="26"/>
    </row>
    <row r="27" spans="1:10" s="25" customFormat="1" ht="12.75" customHeight="1" x14ac:dyDescent="0.25">
      <c r="A27" s="6">
        <v>466</v>
      </c>
      <c r="B27" s="7" t="s">
        <v>53</v>
      </c>
      <c r="C27" s="7" t="s">
        <v>54</v>
      </c>
      <c r="D27" s="8" t="s">
        <v>11</v>
      </c>
      <c r="E27" s="9">
        <v>2323</v>
      </c>
      <c r="F27" s="27"/>
      <c r="G27" s="26"/>
      <c r="H27" s="26"/>
      <c r="I27" s="26"/>
      <c r="J27" s="26"/>
    </row>
    <row r="28" spans="1:10" s="25" customFormat="1" ht="12.75" customHeight="1" x14ac:dyDescent="0.25">
      <c r="A28" s="6">
        <v>604</v>
      </c>
      <c r="B28" s="7" t="s">
        <v>55</v>
      </c>
      <c r="C28" s="7" t="s">
        <v>56</v>
      </c>
      <c r="D28" s="8" t="s">
        <v>27</v>
      </c>
      <c r="E28" s="9">
        <v>1882</v>
      </c>
      <c r="F28" s="27"/>
      <c r="G28" s="26"/>
      <c r="H28" s="26"/>
      <c r="I28" s="26"/>
      <c r="J28" s="26"/>
    </row>
    <row r="29" spans="1:10" s="25" customFormat="1" ht="12.75" customHeight="1" x14ac:dyDescent="0.25">
      <c r="A29" s="27"/>
      <c r="B29" s="10"/>
      <c r="C29" s="10"/>
      <c r="D29" s="10"/>
      <c r="E29" s="10"/>
      <c r="F29" s="27"/>
      <c r="G29" s="28"/>
      <c r="H29" s="28"/>
    </row>
    <row r="30" spans="1:10" s="25" customFormat="1" ht="12.75" customHeight="1" x14ac:dyDescent="0.25">
      <c r="F30" s="27"/>
    </row>
    <row r="31" spans="1:10" s="25" customFormat="1" ht="12.75" customHeight="1" x14ac:dyDescent="0.25"/>
    <row r="32" spans="1:10" s="25" customFormat="1" ht="12.75" customHeight="1" x14ac:dyDescent="0.25"/>
    <row r="33" s="25" customFormat="1" ht="12.75" customHeight="1" x14ac:dyDescent="0.25"/>
    <row r="34" s="25" customFormat="1" ht="12.75" customHeight="1" x14ac:dyDescent="0.25"/>
    <row r="35" s="25" customFormat="1" ht="12.75" customHeight="1" x14ac:dyDescent="0.25"/>
    <row r="36" s="25" customFormat="1" ht="12.75" customHeight="1" x14ac:dyDescent="0.25"/>
    <row r="37" s="25" customFormat="1" ht="12.75" customHeight="1" x14ac:dyDescent="0.25"/>
    <row r="38" s="25" customFormat="1" ht="12.75" customHeight="1" x14ac:dyDescent="0.25"/>
    <row r="39" s="25" customFormat="1" ht="12.75" customHeight="1" x14ac:dyDescent="0.25"/>
    <row r="40" s="25" customFormat="1" ht="12.75" customHeight="1" x14ac:dyDescent="0.25"/>
    <row r="41" s="25" customFormat="1" ht="12.75" customHeight="1" x14ac:dyDescent="0.25"/>
    <row r="42" s="25" customFormat="1" ht="12.75" customHeight="1" x14ac:dyDescent="0.25"/>
    <row r="43" s="25" customFormat="1" ht="12.75" customHeight="1" x14ac:dyDescent="0.25"/>
    <row r="44" s="25" customFormat="1" ht="12.75" customHeight="1" x14ac:dyDescent="0.25"/>
    <row r="45" s="25" customFormat="1" ht="12.75" customHeight="1" x14ac:dyDescent="0.25"/>
    <row r="46" s="25" customFormat="1" ht="12.75" customHeight="1" x14ac:dyDescent="0.25"/>
    <row r="47" s="25" customFormat="1" ht="12.75" customHeight="1" x14ac:dyDescent="0.25"/>
    <row r="48" s="25" customFormat="1" ht="12.75" customHeight="1" x14ac:dyDescent="0.25"/>
    <row r="49" s="25" customFormat="1" ht="12.75" customHeight="1" x14ac:dyDescent="0.25"/>
    <row r="50" s="25" customFormat="1" ht="12.75" customHeight="1" x14ac:dyDescent="0.25"/>
    <row r="51" s="25" customFormat="1" ht="12.75" customHeight="1" x14ac:dyDescent="0.25"/>
    <row r="52" s="25" customFormat="1" ht="12.75" customHeight="1" x14ac:dyDescent="0.25"/>
    <row r="53" s="25" customFormat="1" ht="12.75" customHeight="1" x14ac:dyDescent="0.25"/>
    <row r="54" s="25" customFormat="1" ht="12.75" customHeight="1" x14ac:dyDescent="0.25"/>
    <row r="55" s="25" customFormat="1" ht="12.75" customHeight="1" x14ac:dyDescent="0.25"/>
    <row r="56" s="25" customFormat="1" ht="12.75" customHeight="1" x14ac:dyDescent="0.25"/>
    <row r="57" s="25" customFormat="1" ht="12.75" customHeight="1" x14ac:dyDescent="0.25"/>
    <row r="58" s="25" customFormat="1" ht="12.75" customHeight="1" x14ac:dyDescent="0.25"/>
    <row r="59" s="25" customFormat="1" ht="12.75" customHeight="1" x14ac:dyDescent="0.25"/>
    <row r="60" s="25" customFormat="1" ht="12.75" customHeight="1" x14ac:dyDescent="0.25"/>
    <row r="61" s="25" customFormat="1" ht="12.75" customHeight="1" x14ac:dyDescent="0.25"/>
    <row r="62" s="25" customFormat="1" ht="12.75" customHeight="1" x14ac:dyDescent="0.25"/>
    <row r="63" s="25" customFormat="1" ht="12.75" customHeight="1" x14ac:dyDescent="0.25"/>
    <row r="64" s="25" customFormat="1" ht="12.75" customHeight="1" x14ac:dyDescent="0.25"/>
    <row r="65" s="25" customFormat="1" ht="12.75" customHeight="1" x14ac:dyDescent="0.25"/>
    <row r="66" s="25" customFormat="1" ht="12.75" customHeight="1" x14ac:dyDescent="0.25"/>
    <row r="67" s="25" customFormat="1" ht="12.75" customHeight="1" x14ac:dyDescent="0.25"/>
    <row r="68" s="25" customFormat="1" ht="12.75" customHeight="1" x14ac:dyDescent="0.25"/>
    <row r="69" s="25" customFormat="1" ht="12.75" customHeight="1" x14ac:dyDescent="0.25"/>
    <row r="70" s="25" customFormat="1" ht="12.75" customHeight="1" x14ac:dyDescent="0.25"/>
    <row r="71" s="25" customFormat="1" ht="12.75" customHeight="1" x14ac:dyDescent="0.25"/>
    <row r="72" s="25" customFormat="1" ht="12.75" customHeight="1" x14ac:dyDescent="0.25"/>
    <row r="73" s="25" customFormat="1" ht="12.75" customHeight="1" x14ac:dyDescent="0.25"/>
    <row r="74" s="25" customFormat="1" ht="12.75" customHeight="1" x14ac:dyDescent="0.25"/>
    <row r="75" s="25" customFormat="1" ht="12.75" customHeight="1" x14ac:dyDescent="0.25"/>
    <row r="76" s="25" customFormat="1" ht="12.75" customHeight="1" x14ac:dyDescent="0.25"/>
    <row r="77" s="25" customFormat="1" ht="12.75" customHeight="1" x14ac:dyDescent="0.25"/>
    <row r="78" s="25" customFormat="1" ht="12.75" customHeight="1" x14ac:dyDescent="0.25"/>
    <row r="79" s="25" customFormat="1" ht="12.75" customHeight="1" x14ac:dyDescent="0.25"/>
    <row r="80" s="25" customFormat="1" ht="12.75" customHeight="1" x14ac:dyDescent="0.25"/>
    <row r="81" s="25" customFormat="1" ht="12.75" customHeight="1" x14ac:dyDescent="0.25"/>
    <row r="82" s="25" customFormat="1" ht="12.75" customHeight="1" x14ac:dyDescent="0.25"/>
    <row r="83" s="25" customFormat="1" ht="12.75" customHeight="1" x14ac:dyDescent="0.25"/>
    <row r="84" s="25" customFormat="1" ht="12.75" customHeight="1" x14ac:dyDescent="0.25"/>
    <row r="85" s="25" customFormat="1" ht="12.75" customHeight="1" x14ac:dyDescent="0.25"/>
    <row r="86" s="25" customFormat="1" ht="12.75" customHeight="1" x14ac:dyDescent="0.25"/>
    <row r="87" s="25" customFormat="1" ht="12.75" customHeight="1" x14ac:dyDescent="0.25"/>
    <row r="88" s="25" customFormat="1" ht="12.75" customHeight="1" x14ac:dyDescent="0.25"/>
    <row r="89" s="25" customFormat="1" ht="12.75" customHeight="1" x14ac:dyDescent="0.25"/>
    <row r="90" s="25" customFormat="1" ht="12.75" customHeight="1" x14ac:dyDescent="0.25"/>
    <row r="91" s="25" customFormat="1" ht="12.75" customHeight="1" x14ac:dyDescent="0.25"/>
    <row r="92" s="25" customFormat="1" ht="12.75" customHeight="1" x14ac:dyDescent="0.25"/>
    <row r="93" s="25" customFormat="1" ht="12.75" customHeight="1" x14ac:dyDescent="0.25"/>
    <row r="94" s="25" customFormat="1" ht="12.75" customHeight="1" x14ac:dyDescent="0.25"/>
    <row r="95" s="25" customFormat="1" ht="12.75" customHeight="1" x14ac:dyDescent="0.25"/>
    <row r="96" s="25" customFormat="1" ht="12.75" customHeight="1" x14ac:dyDescent="0.25"/>
    <row r="97" s="25" customFormat="1" ht="12.75" customHeight="1" x14ac:dyDescent="0.25"/>
    <row r="98" s="25" customFormat="1" ht="12.75" customHeight="1" x14ac:dyDescent="0.25"/>
    <row r="99" s="25" customFormat="1" ht="12.75" customHeight="1" x14ac:dyDescent="0.25"/>
    <row r="100" s="25" customFormat="1" ht="12.75" customHeight="1" x14ac:dyDescent="0.25"/>
    <row r="101" s="25" customFormat="1" ht="12.75" customHeight="1" x14ac:dyDescent="0.25"/>
    <row r="102" s="25" customFormat="1" ht="12.75" customHeight="1" x14ac:dyDescent="0.25"/>
    <row r="103" s="25" customFormat="1" ht="12.75" customHeight="1" x14ac:dyDescent="0.25"/>
    <row r="104" s="25" customFormat="1" ht="12.75" customHeight="1" x14ac:dyDescent="0.25"/>
    <row r="105" s="25" customFormat="1" ht="12.75" customHeight="1" x14ac:dyDescent="0.25"/>
    <row r="106" s="25" customFormat="1" ht="12.75" customHeight="1" x14ac:dyDescent="0.25"/>
    <row r="107" s="25" customFormat="1" ht="12.75" customHeight="1" x14ac:dyDescent="0.25"/>
    <row r="108" s="25" customFormat="1" ht="12.75" customHeight="1" x14ac:dyDescent="0.25"/>
    <row r="109" s="25" customFormat="1" ht="12.75" customHeight="1" x14ac:dyDescent="0.25"/>
    <row r="110" s="25" customFormat="1" ht="12.75" customHeight="1" x14ac:dyDescent="0.25"/>
    <row r="111" s="25" customFormat="1" ht="12.75" customHeight="1" x14ac:dyDescent="0.25"/>
    <row r="112" s="25" customFormat="1" ht="12.75" customHeight="1" x14ac:dyDescent="0.25"/>
    <row r="113" s="25" customFormat="1" ht="12.75" customHeight="1" x14ac:dyDescent="0.25"/>
    <row r="114" s="25" customFormat="1" ht="12.75" customHeight="1" x14ac:dyDescent="0.25"/>
    <row r="115" s="25" customFormat="1" ht="12.75" customHeight="1" x14ac:dyDescent="0.25"/>
    <row r="116" s="25" customFormat="1" ht="12.75" customHeight="1" x14ac:dyDescent="0.25"/>
    <row r="117" s="25" customFormat="1" ht="12.75" customHeight="1" x14ac:dyDescent="0.25"/>
    <row r="118" s="25" customFormat="1" ht="12.75" customHeight="1" x14ac:dyDescent="0.25"/>
    <row r="119" s="25" customFormat="1" ht="12.75" customHeight="1" x14ac:dyDescent="0.25"/>
    <row r="120" s="25" customFormat="1" ht="12.75" customHeight="1" x14ac:dyDescent="0.25"/>
    <row r="121" s="25" customFormat="1" ht="12.75" customHeight="1" x14ac:dyDescent="0.25"/>
    <row r="122" s="25" customFormat="1" ht="12.75" customHeight="1" x14ac:dyDescent="0.25"/>
    <row r="123" s="25" customFormat="1" ht="12.75" customHeight="1" x14ac:dyDescent="0.25"/>
    <row r="124" s="25" customFormat="1" ht="12.75" customHeight="1" x14ac:dyDescent="0.25"/>
    <row r="125" s="25" customFormat="1" ht="12.75" customHeight="1" x14ac:dyDescent="0.25"/>
    <row r="126" s="25" customFormat="1" ht="12.75" customHeight="1" x14ac:dyDescent="0.25"/>
    <row r="127" s="25" customFormat="1" ht="12.75" customHeight="1" x14ac:dyDescent="0.25"/>
    <row r="128" s="25" customFormat="1" ht="12.75" customHeight="1" x14ac:dyDescent="0.25"/>
    <row r="129" s="25" customFormat="1" ht="12.75" customHeight="1" x14ac:dyDescent="0.25"/>
    <row r="130" s="25" customFormat="1" ht="12.75" customHeight="1" x14ac:dyDescent="0.25"/>
    <row r="131" s="25" customFormat="1" ht="12.75" customHeight="1" x14ac:dyDescent="0.25"/>
    <row r="132" s="25" customFormat="1" ht="12.75" customHeight="1" x14ac:dyDescent="0.25"/>
    <row r="133" s="25" customFormat="1" ht="12.75" customHeight="1" x14ac:dyDescent="0.25"/>
    <row r="134" s="25" customFormat="1" ht="12.75" customHeight="1" x14ac:dyDescent="0.25"/>
    <row r="135" s="25" customFormat="1" ht="12.75" customHeight="1" x14ac:dyDescent="0.25"/>
    <row r="136" s="25" customFormat="1" ht="12.75" customHeight="1" x14ac:dyDescent="0.25"/>
    <row r="137" s="25" customFormat="1" ht="12.75" customHeight="1" x14ac:dyDescent="0.25"/>
    <row r="138" s="25" customFormat="1" ht="12.75" customHeight="1" x14ac:dyDescent="0.25"/>
    <row r="139" s="25" customFormat="1" ht="12.75" customHeight="1" x14ac:dyDescent="0.25"/>
    <row r="140" s="25" customFormat="1" ht="12.75" customHeight="1" x14ac:dyDescent="0.25"/>
    <row r="141" s="25" customFormat="1" ht="12.75" customHeight="1" x14ac:dyDescent="0.25"/>
    <row r="142" s="25" customFormat="1" ht="12.75" customHeight="1" x14ac:dyDescent="0.25"/>
    <row r="143" s="25" customFormat="1" ht="12.75" customHeight="1" x14ac:dyDescent="0.25"/>
    <row r="144" s="25" customFormat="1" ht="12.75" customHeight="1" x14ac:dyDescent="0.25"/>
    <row r="145" s="25" customFormat="1" ht="12.75" customHeight="1" x14ac:dyDescent="0.25"/>
    <row r="146" s="25" customFormat="1" ht="12.75" customHeight="1" x14ac:dyDescent="0.25"/>
    <row r="147" s="25" customFormat="1" ht="12.75" customHeight="1" x14ac:dyDescent="0.25"/>
    <row r="148" s="25" customFormat="1" ht="12.75" customHeight="1" x14ac:dyDescent="0.25"/>
    <row r="149" s="25" customFormat="1" ht="12.75" customHeight="1" x14ac:dyDescent="0.25"/>
    <row r="150" s="25" customFormat="1" ht="12.75" customHeight="1" x14ac:dyDescent="0.25"/>
    <row r="151" s="25" customFormat="1" ht="12.75" customHeight="1" x14ac:dyDescent="0.25"/>
    <row r="152" s="25" customFormat="1" ht="12.75" customHeight="1" x14ac:dyDescent="0.25"/>
    <row r="153" s="25" customFormat="1" ht="12.75" customHeight="1" x14ac:dyDescent="0.25"/>
    <row r="154" s="25" customFormat="1" ht="12.75" customHeight="1" x14ac:dyDescent="0.25"/>
    <row r="155" s="25" customFormat="1" ht="12.75" customHeight="1" x14ac:dyDescent="0.25"/>
    <row r="156" s="25" customFormat="1" ht="12.75" customHeight="1" x14ac:dyDescent="0.25"/>
    <row r="157" s="25" customFormat="1" ht="12.75" customHeight="1" x14ac:dyDescent="0.25"/>
    <row r="158" s="25" customFormat="1" ht="12.75" customHeight="1" x14ac:dyDescent="0.25"/>
    <row r="159" s="25" customFormat="1" ht="12.75" customHeight="1" x14ac:dyDescent="0.25"/>
    <row r="160" s="25" customFormat="1" ht="12.75" customHeight="1" x14ac:dyDescent="0.25"/>
    <row r="161" s="25" customFormat="1" ht="12.75" customHeight="1" x14ac:dyDescent="0.25"/>
    <row r="162" s="25" customFormat="1" ht="12.75" customHeight="1" x14ac:dyDescent="0.25"/>
    <row r="163" s="25" customFormat="1" ht="12.75" customHeight="1" x14ac:dyDescent="0.25"/>
    <row r="164" s="25" customFormat="1" ht="12.75" customHeight="1" x14ac:dyDescent="0.25"/>
    <row r="165" s="25" customFormat="1" ht="12.75" customHeight="1" x14ac:dyDescent="0.25"/>
    <row r="166" s="25" customFormat="1" ht="12.75" customHeight="1" x14ac:dyDescent="0.25"/>
    <row r="167" s="25" customFormat="1" ht="12.75" customHeight="1" x14ac:dyDescent="0.25"/>
    <row r="168" s="25" customFormat="1" ht="12.75" customHeight="1" x14ac:dyDescent="0.25"/>
    <row r="169" s="25" customFormat="1" ht="12.75" customHeight="1" x14ac:dyDescent="0.25"/>
    <row r="170" s="25" customFormat="1" ht="12.75" customHeight="1" x14ac:dyDescent="0.25"/>
    <row r="171" s="25" customFormat="1" ht="12.75" customHeight="1" x14ac:dyDescent="0.25"/>
    <row r="172" s="25" customFormat="1" ht="12.75" customHeight="1" x14ac:dyDescent="0.25"/>
    <row r="173" s="25" customFormat="1" ht="12.75" customHeight="1" x14ac:dyDescent="0.25"/>
    <row r="174" s="25" customFormat="1" ht="12.75" customHeight="1" x14ac:dyDescent="0.25"/>
    <row r="175" s="25" customFormat="1" ht="12.75" customHeight="1" x14ac:dyDescent="0.25"/>
    <row r="176" s="25" customFormat="1" ht="12.75" customHeight="1" x14ac:dyDescent="0.25"/>
    <row r="177" s="25" customFormat="1" ht="12.75" customHeight="1" x14ac:dyDescent="0.25"/>
    <row r="178" s="25" customFormat="1" ht="12.75" customHeight="1" x14ac:dyDescent="0.25"/>
    <row r="179" s="25" customFormat="1" ht="12.75" customHeight="1" x14ac:dyDescent="0.25"/>
    <row r="180" s="25" customFormat="1" ht="12.75" customHeight="1" x14ac:dyDescent="0.25"/>
    <row r="181" s="25" customFormat="1" ht="12.75" customHeight="1" x14ac:dyDescent="0.25"/>
    <row r="182" s="25" customFormat="1" ht="12.75" customHeight="1" x14ac:dyDescent="0.25"/>
    <row r="183" s="25" customFormat="1" ht="12.75" customHeight="1" x14ac:dyDescent="0.25"/>
    <row r="184" s="25" customFormat="1" ht="12.75" customHeight="1" x14ac:dyDescent="0.25"/>
    <row r="185" s="25" customFormat="1" ht="12.75" customHeight="1" x14ac:dyDescent="0.25"/>
    <row r="186" s="25" customFormat="1" ht="12.75" customHeight="1" x14ac:dyDescent="0.25"/>
    <row r="187" s="25" customFormat="1" ht="12.75" customHeight="1" x14ac:dyDescent="0.25"/>
    <row r="188" s="25" customFormat="1" ht="12.75" customHeight="1" x14ac:dyDescent="0.25"/>
    <row r="189" s="25" customFormat="1" ht="12.75" customHeight="1" x14ac:dyDescent="0.25"/>
    <row r="190" s="25" customFormat="1" ht="12.75" customHeight="1" x14ac:dyDescent="0.25"/>
    <row r="191" s="25" customFormat="1" ht="12.75" customHeight="1" x14ac:dyDescent="0.25"/>
    <row r="192" s="25" customFormat="1" ht="12.75" customHeight="1" x14ac:dyDescent="0.25"/>
    <row r="193" s="25" customFormat="1" ht="12.75" customHeight="1" x14ac:dyDescent="0.25"/>
    <row r="194" s="25" customFormat="1" ht="12.75" customHeight="1" x14ac:dyDescent="0.25"/>
    <row r="195" s="25" customFormat="1" ht="12.75" customHeight="1" x14ac:dyDescent="0.25"/>
    <row r="196" s="25" customFormat="1" ht="12.75" customHeight="1" x14ac:dyDescent="0.25"/>
    <row r="197" s="25" customFormat="1" ht="12.75" customHeight="1" x14ac:dyDescent="0.25"/>
    <row r="198" s="25" customFormat="1" ht="12.75" customHeight="1" x14ac:dyDescent="0.25"/>
    <row r="199" s="25" customFormat="1" ht="12.75" customHeight="1" x14ac:dyDescent="0.25"/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99"/>
  <sheetViews>
    <sheetView zoomScaleNormal="100" workbookViewId="0">
      <selection sqref="A1:B1"/>
    </sheetView>
  </sheetViews>
  <sheetFormatPr baseColWidth="10" defaultRowHeight="15" x14ac:dyDescent="0.25"/>
  <cols>
    <col min="1" max="1" width="8.42578125" customWidth="1"/>
    <col min="4" max="4" width="8.42578125" customWidth="1"/>
    <col min="6" max="6" width="1.7109375" customWidth="1"/>
    <col min="8" max="8" width="13.42578125" customWidth="1"/>
    <col min="9" max="9" width="12.85546875" customWidth="1"/>
    <col min="10" max="10" width="18.5703125" customWidth="1"/>
  </cols>
  <sheetData>
    <row r="1" spans="1:10" ht="12.75" customHeight="1" x14ac:dyDescent="0.25">
      <c r="A1" s="32" t="s">
        <v>0</v>
      </c>
      <c r="B1" s="32"/>
      <c r="C1" s="1"/>
      <c r="D1" s="1"/>
      <c r="E1" s="1"/>
      <c r="F1" s="1"/>
      <c r="G1" s="17"/>
      <c r="H1" s="17"/>
    </row>
    <row r="2" spans="1:10" ht="54.75" customHeight="1" x14ac:dyDescent="0.25">
      <c r="B2" s="1"/>
      <c r="C2" s="1"/>
      <c r="D2" s="1"/>
      <c r="E2" s="1"/>
      <c r="F2" s="1"/>
      <c r="G2" s="18" t="s">
        <v>65</v>
      </c>
      <c r="H2" s="18" t="s">
        <v>66</v>
      </c>
      <c r="I2" s="18" t="s">
        <v>67</v>
      </c>
      <c r="J2" s="18" t="s">
        <v>68</v>
      </c>
    </row>
    <row r="3" spans="1:10" s="25" customFormat="1" ht="28.5" customHeight="1" x14ac:dyDescent="0.25">
      <c r="A3" s="19" t="s">
        <v>1</v>
      </c>
      <c r="B3" s="20" t="s">
        <v>2</v>
      </c>
      <c r="C3" s="20" t="s">
        <v>3</v>
      </c>
      <c r="D3" s="19" t="s">
        <v>4</v>
      </c>
      <c r="E3" s="21" t="s">
        <v>5</v>
      </c>
      <c r="F3" s="22"/>
      <c r="G3" s="23" t="s">
        <v>69</v>
      </c>
      <c r="H3" s="23" t="s">
        <v>70</v>
      </c>
      <c r="I3" s="23" t="s">
        <v>71</v>
      </c>
      <c r="J3" s="24" t="s">
        <v>72</v>
      </c>
    </row>
    <row r="4" spans="1:10" s="25" customFormat="1" ht="12.75" customHeight="1" x14ac:dyDescent="0.25">
      <c r="A4" s="6">
        <v>611</v>
      </c>
      <c r="B4" s="7" t="s">
        <v>6</v>
      </c>
      <c r="C4" s="7" t="s">
        <v>7</v>
      </c>
      <c r="D4" s="8" t="s">
        <v>8</v>
      </c>
      <c r="E4" s="9">
        <v>2675</v>
      </c>
      <c r="F4" s="10"/>
      <c r="G4" s="26" t="str">
        <f t="shared" ref="G4:G28" si="0">IF(D4="EK","ja","nein")</f>
        <v>nein</v>
      </c>
      <c r="H4" s="26" t="str">
        <f t="shared" ref="H4:H28" si="1">IF(AND(D4="EK",E4&gt;2000),"ja","nein")</f>
        <v>nein</v>
      </c>
      <c r="I4" s="26" t="str">
        <f t="shared" ref="I4:I28" si="2">IF(OR(D4="EK",D4="VK"),"ja","nein")</f>
        <v>nein</v>
      </c>
      <c r="J4" s="26" t="str">
        <f t="shared" ref="J4:J28" si="3">IF(OR(AND(D4="EK",E4&gt;2000),AND(D4="VK",E4&gt;2000)),"ja","nein")</f>
        <v>nein</v>
      </c>
    </row>
    <row r="5" spans="1:10" s="25" customFormat="1" ht="12.75" customHeight="1" x14ac:dyDescent="0.25">
      <c r="A5" s="6">
        <v>215</v>
      </c>
      <c r="B5" s="7" t="s">
        <v>9</v>
      </c>
      <c r="C5" s="7" t="s">
        <v>10</v>
      </c>
      <c r="D5" s="8" t="s">
        <v>11</v>
      </c>
      <c r="E5" s="9">
        <v>2852</v>
      </c>
      <c r="F5" s="27"/>
      <c r="G5" s="26" t="str">
        <f t="shared" si="0"/>
        <v>nein</v>
      </c>
      <c r="H5" s="26" t="str">
        <f t="shared" si="1"/>
        <v>nein</v>
      </c>
      <c r="I5" s="26" t="str">
        <f t="shared" si="2"/>
        <v>ja</v>
      </c>
      <c r="J5" s="26" t="str">
        <f t="shared" si="3"/>
        <v>ja</v>
      </c>
    </row>
    <row r="6" spans="1:10" s="25" customFormat="1" ht="12.75" customHeight="1" x14ac:dyDescent="0.25">
      <c r="A6" s="6">
        <v>387</v>
      </c>
      <c r="B6" s="7" t="s">
        <v>12</v>
      </c>
      <c r="C6" s="7" t="s">
        <v>13</v>
      </c>
      <c r="D6" s="8" t="s">
        <v>11</v>
      </c>
      <c r="E6" s="9">
        <v>1911</v>
      </c>
      <c r="F6" s="27"/>
      <c r="G6" s="26" t="str">
        <f t="shared" si="0"/>
        <v>nein</v>
      </c>
      <c r="H6" s="26" t="str">
        <f t="shared" si="1"/>
        <v>nein</v>
      </c>
      <c r="I6" s="26" t="str">
        <f t="shared" si="2"/>
        <v>ja</v>
      </c>
      <c r="J6" s="26" t="str">
        <f t="shared" si="3"/>
        <v>nein</v>
      </c>
    </row>
    <row r="7" spans="1:10" s="25" customFormat="1" ht="12.75" customHeight="1" x14ac:dyDescent="0.25">
      <c r="A7" s="6">
        <v>420</v>
      </c>
      <c r="B7" s="7" t="s">
        <v>14</v>
      </c>
      <c r="C7" s="7" t="s">
        <v>15</v>
      </c>
      <c r="D7" s="8" t="s">
        <v>8</v>
      </c>
      <c r="E7" s="9">
        <v>2846</v>
      </c>
      <c r="F7" s="10"/>
      <c r="G7" s="26" t="str">
        <f t="shared" si="0"/>
        <v>nein</v>
      </c>
      <c r="H7" s="26" t="str">
        <f t="shared" si="1"/>
        <v>nein</v>
      </c>
      <c r="I7" s="26" t="str">
        <f t="shared" si="2"/>
        <v>nein</v>
      </c>
      <c r="J7" s="26" t="str">
        <f t="shared" si="3"/>
        <v>nein</v>
      </c>
    </row>
    <row r="8" spans="1:10" s="25" customFormat="1" ht="12.75" customHeight="1" x14ac:dyDescent="0.25">
      <c r="A8" s="6">
        <v>110</v>
      </c>
      <c r="B8" s="7" t="s">
        <v>16</v>
      </c>
      <c r="C8" s="10" t="s">
        <v>17</v>
      </c>
      <c r="D8" s="8" t="s">
        <v>18</v>
      </c>
      <c r="E8" s="9">
        <v>2499</v>
      </c>
      <c r="F8" s="10"/>
      <c r="G8" s="26" t="str">
        <f t="shared" si="0"/>
        <v>nein</v>
      </c>
      <c r="H8" s="26" t="str">
        <f t="shared" si="1"/>
        <v>nein</v>
      </c>
      <c r="I8" s="26" t="str">
        <f t="shared" si="2"/>
        <v>nein</v>
      </c>
      <c r="J8" s="26" t="str">
        <f t="shared" si="3"/>
        <v>nein</v>
      </c>
    </row>
    <row r="9" spans="1:10" s="25" customFormat="1" ht="12.75" customHeight="1" x14ac:dyDescent="0.25">
      <c r="A9" s="6">
        <v>348</v>
      </c>
      <c r="B9" s="7" t="s">
        <v>19</v>
      </c>
      <c r="C9" s="7" t="s">
        <v>20</v>
      </c>
      <c r="D9" s="8" t="s">
        <v>18</v>
      </c>
      <c r="E9" s="9">
        <v>2499</v>
      </c>
      <c r="F9" s="10"/>
      <c r="G9" s="26" t="str">
        <f t="shared" si="0"/>
        <v>nein</v>
      </c>
      <c r="H9" s="26" t="str">
        <f t="shared" si="1"/>
        <v>nein</v>
      </c>
      <c r="I9" s="26" t="str">
        <f t="shared" si="2"/>
        <v>nein</v>
      </c>
      <c r="J9" s="26" t="str">
        <f t="shared" si="3"/>
        <v>nein</v>
      </c>
    </row>
    <row r="10" spans="1:10" s="25" customFormat="1" ht="12.75" customHeight="1" x14ac:dyDescent="0.25">
      <c r="A10" s="6">
        <v>602</v>
      </c>
      <c r="B10" s="7" t="s">
        <v>21</v>
      </c>
      <c r="C10" s="7" t="s">
        <v>22</v>
      </c>
      <c r="D10" s="8" t="s">
        <v>23</v>
      </c>
      <c r="E10" s="9">
        <v>3410</v>
      </c>
      <c r="F10" s="27"/>
      <c r="G10" s="26" t="str">
        <f t="shared" si="0"/>
        <v>ja</v>
      </c>
      <c r="H10" s="26" t="str">
        <f t="shared" si="1"/>
        <v>ja</v>
      </c>
      <c r="I10" s="26" t="str">
        <f t="shared" si="2"/>
        <v>ja</v>
      </c>
      <c r="J10" s="26" t="str">
        <f t="shared" si="3"/>
        <v>ja</v>
      </c>
    </row>
    <row r="11" spans="1:10" s="25" customFormat="1" ht="12.75" customHeight="1" x14ac:dyDescent="0.25">
      <c r="A11" s="6">
        <v>341</v>
      </c>
      <c r="B11" s="7" t="s">
        <v>24</v>
      </c>
      <c r="C11" s="7" t="s">
        <v>25</v>
      </c>
      <c r="D11" s="8" t="s">
        <v>23</v>
      </c>
      <c r="E11" s="9">
        <v>2411</v>
      </c>
      <c r="F11" s="27"/>
      <c r="G11" s="26" t="str">
        <f t="shared" si="0"/>
        <v>ja</v>
      </c>
      <c r="H11" s="26" t="str">
        <f t="shared" si="1"/>
        <v>ja</v>
      </c>
      <c r="I11" s="26" t="str">
        <f t="shared" si="2"/>
        <v>ja</v>
      </c>
      <c r="J11" s="26" t="str">
        <f t="shared" si="3"/>
        <v>ja</v>
      </c>
    </row>
    <row r="12" spans="1:10" s="25" customFormat="1" ht="12.75" customHeight="1" x14ac:dyDescent="0.25">
      <c r="A12" s="6">
        <v>248</v>
      </c>
      <c r="B12" s="7" t="s">
        <v>26</v>
      </c>
      <c r="C12" s="7" t="s">
        <v>22</v>
      </c>
      <c r="D12" s="8" t="s">
        <v>27</v>
      </c>
      <c r="E12" s="9">
        <v>1999</v>
      </c>
      <c r="F12" s="27"/>
      <c r="G12" s="26" t="str">
        <f t="shared" si="0"/>
        <v>nein</v>
      </c>
      <c r="H12" s="26" t="str">
        <f t="shared" si="1"/>
        <v>nein</v>
      </c>
      <c r="I12" s="26" t="str">
        <f t="shared" si="2"/>
        <v>nein</v>
      </c>
      <c r="J12" s="26" t="str">
        <f t="shared" si="3"/>
        <v>nein</v>
      </c>
    </row>
    <row r="13" spans="1:10" s="25" customFormat="1" ht="12.75" customHeight="1" x14ac:dyDescent="0.25">
      <c r="A13" s="6">
        <v>542</v>
      </c>
      <c r="B13" s="7" t="s">
        <v>28</v>
      </c>
      <c r="C13" s="7" t="s">
        <v>29</v>
      </c>
      <c r="D13" s="8" t="s">
        <v>30</v>
      </c>
      <c r="E13" s="9">
        <v>2146</v>
      </c>
      <c r="F13" s="27"/>
      <c r="G13" s="26" t="str">
        <f t="shared" si="0"/>
        <v>nein</v>
      </c>
      <c r="H13" s="26" t="str">
        <f t="shared" si="1"/>
        <v>nein</v>
      </c>
      <c r="I13" s="26" t="str">
        <f t="shared" si="2"/>
        <v>nein</v>
      </c>
      <c r="J13" s="26" t="str">
        <f t="shared" si="3"/>
        <v>nein</v>
      </c>
    </row>
    <row r="14" spans="1:10" s="25" customFormat="1" ht="12.75" customHeight="1" x14ac:dyDescent="0.25">
      <c r="A14" s="6">
        <v>568</v>
      </c>
      <c r="B14" s="7" t="s">
        <v>31</v>
      </c>
      <c r="C14" s="7" t="s">
        <v>32</v>
      </c>
      <c r="D14" s="8" t="s">
        <v>30</v>
      </c>
      <c r="E14" s="9">
        <v>2058</v>
      </c>
      <c r="F14" s="27"/>
      <c r="G14" s="26" t="str">
        <f t="shared" si="0"/>
        <v>nein</v>
      </c>
      <c r="H14" s="26" t="str">
        <f t="shared" si="1"/>
        <v>nein</v>
      </c>
      <c r="I14" s="26" t="str">
        <f t="shared" si="2"/>
        <v>nein</v>
      </c>
      <c r="J14" s="26" t="str">
        <f t="shared" si="3"/>
        <v>nein</v>
      </c>
    </row>
    <row r="15" spans="1:10" s="25" customFormat="1" ht="12.75" customHeight="1" x14ac:dyDescent="0.25">
      <c r="A15" s="6">
        <v>438</v>
      </c>
      <c r="B15" s="7" t="s">
        <v>33</v>
      </c>
      <c r="C15" s="7" t="s">
        <v>34</v>
      </c>
      <c r="D15" s="8" t="s">
        <v>8</v>
      </c>
      <c r="E15" s="9">
        <v>3646</v>
      </c>
      <c r="F15" s="27"/>
      <c r="G15" s="26" t="str">
        <f t="shared" si="0"/>
        <v>nein</v>
      </c>
      <c r="H15" s="26" t="str">
        <f t="shared" si="1"/>
        <v>nein</v>
      </c>
      <c r="I15" s="26" t="str">
        <f t="shared" si="2"/>
        <v>nein</v>
      </c>
      <c r="J15" s="26" t="str">
        <f t="shared" si="3"/>
        <v>nein</v>
      </c>
    </row>
    <row r="16" spans="1:10" s="25" customFormat="1" ht="12.75" customHeight="1" x14ac:dyDescent="0.25">
      <c r="A16" s="6">
        <v>600</v>
      </c>
      <c r="B16" s="7" t="s">
        <v>35</v>
      </c>
      <c r="C16" s="7" t="s">
        <v>36</v>
      </c>
      <c r="D16" s="8" t="s">
        <v>30</v>
      </c>
      <c r="E16" s="9">
        <v>2093</v>
      </c>
      <c r="F16" s="27"/>
      <c r="G16" s="26" t="str">
        <f t="shared" si="0"/>
        <v>nein</v>
      </c>
      <c r="H16" s="26" t="str">
        <f t="shared" si="1"/>
        <v>nein</v>
      </c>
      <c r="I16" s="26" t="str">
        <f t="shared" si="2"/>
        <v>nein</v>
      </c>
      <c r="J16" s="26" t="str">
        <f t="shared" si="3"/>
        <v>nein</v>
      </c>
    </row>
    <row r="17" spans="1:10" s="25" customFormat="1" ht="12.75" customHeight="1" x14ac:dyDescent="0.25">
      <c r="A17" s="6">
        <v>612</v>
      </c>
      <c r="B17" s="7" t="s">
        <v>37</v>
      </c>
      <c r="C17" s="7" t="s">
        <v>7</v>
      </c>
      <c r="D17" s="8" t="s">
        <v>11</v>
      </c>
      <c r="E17" s="9">
        <v>1646</v>
      </c>
      <c r="F17" s="27"/>
      <c r="G17" s="26" t="str">
        <f t="shared" si="0"/>
        <v>nein</v>
      </c>
      <c r="H17" s="26" t="str">
        <f t="shared" si="1"/>
        <v>nein</v>
      </c>
      <c r="I17" s="26" t="str">
        <f t="shared" si="2"/>
        <v>ja</v>
      </c>
      <c r="J17" s="26" t="str">
        <f t="shared" si="3"/>
        <v>nein</v>
      </c>
    </row>
    <row r="18" spans="1:10" s="25" customFormat="1" ht="12.75" customHeight="1" x14ac:dyDescent="0.25">
      <c r="A18" s="6">
        <v>298</v>
      </c>
      <c r="B18" s="7" t="s">
        <v>38</v>
      </c>
      <c r="C18" s="7" t="s">
        <v>10</v>
      </c>
      <c r="D18" s="8" t="s">
        <v>11</v>
      </c>
      <c r="E18" s="9">
        <v>2234</v>
      </c>
      <c r="F18" s="27"/>
      <c r="G18" s="26" t="str">
        <f t="shared" si="0"/>
        <v>nein</v>
      </c>
      <c r="H18" s="26" t="str">
        <f t="shared" si="1"/>
        <v>nein</v>
      </c>
      <c r="I18" s="26" t="str">
        <f t="shared" si="2"/>
        <v>ja</v>
      </c>
      <c r="J18" s="26" t="str">
        <f t="shared" si="3"/>
        <v>ja</v>
      </c>
    </row>
    <row r="19" spans="1:10" s="25" customFormat="1" ht="12.75" customHeight="1" x14ac:dyDescent="0.25">
      <c r="A19" s="6">
        <v>608</v>
      </c>
      <c r="B19" s="7" t="s">
        <v>39</v>
      </c>
      <c r="C19" s="7" t="s">
        <v>40</v>
      </c>
      <c r="D19" s="8" t="s">
        <v>23</v>
      </c>
      <c r="E19" s="9">
        <v>1588</v>
      </c>
      <c r="F19" s="27"/>
      <c r="G19" s="26" t="str">
        <f t="shared" si="0"/>
        <v>ja</v>
      </c>
      <c r="H19" s="26" t="str">
        <f t="shared" si="1"/>
        <v>nein</v>
      </c>
      <c r="I19" s="26" t="str">
        <f t="shared" si="2"/>
        <v>ja</v>
      </c>
      <c r="J19" s="26" t="str">
        <f t="shared" si="3"/>
        <v>nein</v>
      </c>
    </row>
    <row r="20" spans="1:10" s="25" customFormat="1" ht="12.75" customHeight="1" x14ac:dyDescent="0.25">
      <c r="A20" s="6">
        <v>422</v>
      </c>
      <c r="B20" s="7" t="s">
        <v>41</v>
      </c>
      <c r="C20" s="7" t="s">
        <v>42</v>
      </c>
      <c r="D20" s="8" t="s">
        <v>23</v>
      </c>
      <c r="E20" s="9">
        <v>2293</v>
      </c>
      <c r="F20" s="27"/>
      <c r="G20" s="26" t="str">
        <f t="shared" si="0"/>
        <v>ja</v>
      </c>
      <c r="H20" s="26" t="str">
        <f t="shared" si="1"/>
        <v>ja</v>
      </c>
      <c r="I20" s="26" t="str">
        <f t="shared" si="2"/>
        <v>ja</v>
      </c>
      <c r="J20" s="26" t="str">
        <f t="shared" si="3"/>
        <v>ja</v>
      </c>
    </row>
    <row r="21" spans="1:10" s="25" customFormat="1" ht="12.75" customHeight="1" x14ac:dyDescent="0.25">
      <c r="A21" s="6">
        <v>560</v>
      </c>
      <c r="B21" s="7" t="s">
        <v>43</v>
      </c>
      <c r="C21" s="7" t="s">
        <v>42</v>
      </c>
      <c r="D21" s="8" t="s">
        <v>27</v>
      </c>
      <c r="E21" s="9">
        <v>1929</v>
      </c>
      <c r="F21" s="27"/>
      <c r="G21" s="26" t="str">
        <f t="shared" si="0"/>
        <v>nein</v>
      </c>
      <c r="H21" s="26" t="str">
        <f t="shared" si="1"/>
        <v>nein</v>
      </c>
      <c r="I21" s="26" t="str">
        <f t="shared" si="2"/>
        <v>nein</v>
      </c>
      <c r="J21" s="26" t="str">
        <f t="shared" si="3"/>
        <v>nein</v>
      </c>
    </row>
    <row r="22" spans="1:10" s="25" customFormat="1" ht="12.75" customHeight="1" x14ac:dyDescent="0.25">
      <c r="A22" s="6">
        <v>561</v>
      </c>
      <c r="B22" s="7" t="s">
        <v>44</v>
      </c>
      <c r="C22" s="7" t="s">
        <v>45</v>
      </c>
      <c r="D22" s="8" t="s">
        <v>27</v>
      </c>
      <c r="E22" s="9">
        <v>1952</v>
      </c>
      <c r="F22" s="27"/>
      <c r="G22" s="26" t="str">
        <f t="shared" si="0"/>
        <v>nein</v>
      </c>
      <c r="H22" s="26" t="str">
        <f t="shared" si="1"/>
        <v>nein</v>
      </c>
      <c r="I22" s="26" t="str">
        <f t="shared" si="2"/>
        <v>nein</v>
      </c>
      <c r="J22" s="26" t="str">
        <f t="shared" si="3"/>
        <v>nein</v>
      </c>
    </row>
    <row r="23" spans="1:10" s="25" customFormat="1" ht="12.75" customHeight="1" x14ac:dyDescent="0.25">
      <c r="A23" s="6">
        <v>244</v>
      </c>
      <c r="B23" s="7" t="s">
        <v>46</v>
      </c>
      <c r="C23" s="7" t="s">
        <v>47</v>
      </c>
      <c r="D23" s="8" t="s">
        <v>23</v>
      </c>
      <c r="E23" s="9">
        <v>3428</v>
      </c>
      <c r="F23" s="27"/>
      <c r="G23" s="26" t="str">
        <f t="shared" si="0"/>
        <v>ja</v>
      </c>
      <c r="H23" s="26" t="str">
        <f t="shared" si="1"/>
        <v>ja</v>
      </c>
      <c r="I23" s="26" t="str">
        <f t="shared" si="2"/>
        <v>ja</v>
      </c>
      <c r="J23" s="26" t="str">
        <f t="shared" si="3"/>
        <v>ja</v>
      </c>
    </row>
    <row r="24" spans="1:10" s="25" customFormat="1" ht="12.75" customHeight="1" x14ac:dyDescent="0.25">
      <c r="A24" s="6">
        <v>317</v>
      </c>
      <c r="B24" s="7" t="s">
        <v>46</v>
      </c>
      <c r="C24" s="7" t="s">
        <v>48</v>
      </c>
      <c r="D24" s="8" t="s">
        <v>8</v>
      </c>
      <c r="E24" s="9">
        <v>2893</v>
      </c>
      <c r="F24" s="27"/>
      <c r="G24" s="26" t="str">
        <f t="shared" si="0"/>
        <v>nein</v>
      </c>
      <c r="H24" s="26" t="str">
        <f t="shared" si="1"/>
        <v>nein</v>
      </c>
      <c r="I24" s="26" t="str">
        <f t="shared" si="2"/>
        <v>nein</v>
      </c>
      <c r="J24" s="26" t="str">
        <f t="shared" si="3"/>
        <v>nein</v>
      </c>
    </row>
    <row r="25" spans="1:10" s="25" customFormat="1" ht="12.75" customHeight="1" x14ac:dyDescent="0.25">
      <c r="A25" s="6">
        <v>490</v>
      </c>
      <c r="B25" s="7" t="s">
        <v>49</v>
      </c>
      <c r="C25" s="7" t="s">
        <v>50</v>
      </c>
      <c r="D25" s="8" t="s">
        <v>8</v>
      </c>
      <c r="E25" s="9">
        <v>2605</v>
      </c>
      <c r="F25" s="27"/>
      <c r="G25" s="26" t="str">
        <f t="shared" si="0"/>
        <v>nein</v>
      </c>
      <c r="H25" s="26" t="str">
        <f t="shared" si="1"/>
        <v>nein</v>
      </c>
      <c r="I25" s="26" t="str">
        <f t="shared" si="2"/>
        <v>nein</v>
      </c>
      <c r="J25" s="26" t="str">
        <f t="shared" si="3"/>
        <v>nein</v>
      </c>
    </row>
    <row r="26" spans="1:10" s="25" customFormat="1" ht="12.75" customHeight="1" x14ac:dyDescent="0.25">
      <c r="A26" s="6">
        <v>567</v>
      </c>
      <c r="B26" s="7" t="s">
        <v>51</v>
      </c>
      <c r="C26" s="7" t="s">
        <v>52</v>
      </c>
      <c r="D26" s="8" t="s">
        <v>11</v>
      </c>
      <c r="E26" s="9">
        <v>2246</v>
      </c>
      <c r="F26" s="27"/>
      <c r="G26" s="26" t="str">
        <f t="shared" si="0"/>
        <v>nein</v>
      </c>
      <c r="H26" s="26" t="str">
        <f t="shared" si="1"/>
        <v>nein</v>
      </c>
      <c r="I26" s="26" t="str">
        <f t="shared" si="2"/>
        <v>ja</v>
      </c>
      <c r="J26" s="26" t="str">
        <f t="shared" si="3"/>
        <v>ja</v>
      </c>
    </row>
    <row r="27" spans="1:10" s="25" customFormat="1" ht="12.75" customHeight="1" x14ac:dyDescent="0.25">
      <c r="A27" s="6">
        <v>466</v>
      </c>
      <c r="B27" s="7" t="s">
        <v>53</v>
      </c>
      <c r="C27" s="7" t="s">
        <v>54</v>
      </c>
      <c r="D27" s="8" t="s">
        <v>11</v>
      </c>
      <c r="E27" s="9">
        <v>2323</v>
      </c>
      <c r="F27" s="27"/>
      <c r="G27" s="26" t="str">
        <f t="shared" si="0"/>
        <v>nein</v>
      </c>
      <c r="H27" s="26" t="str">
        <f t="shared" si="1"/>
        <v>nein</v>
      </c>
      <c r="I27" s="26" t="str">
        <f t="shared" si="2"/>
        <v>ja</v>
      </c>
      <c r="J27" s="26" t="str">
        <f t="shared" si="3"/>
        <v>ja</v>
      </c>
    </row>
    <row r="28" spans="1:10" s="25" customFormat="1" ht="12.75" customHeight="1" x14ac:dyDescent="0.25">
      <c r="A28" s="6">
        <v>604</v>
      </c>
      <c r="B28" s="7" t="s">
        <v>55</v>
      </c>
      <c r="C28" s="7" t="s">
        <v>56</v>
      </c>
      <c r="D28" s="8" t="s">
        <v>27</v>
      </c>
      <c r="E28" s="9">
        <v>1882</v>
      </c>
      <c r="F28" s="27"/>
      <c r="G28" s="26" t="str">
        <f t="shared" si="0"/>
        <v>nein</v>
      </c>
      <c r="H28" s="26" t="str">
        <f t="shared" si="1"/>
        <v>nein</v>
      </c>
      <c r="I28" s="26" t="str">
        <f t="shared" si="2"/>
        <v>nein</v>
      </c>
      <c r="J28" s="26" t="str">
        <f t="shared" si="3"/>
        <v>nein</v>
      </c>
    </row>
    <row r="29" spans="1:10" s="25" customFormat="1" ht="12.75" customHeight="1" x14ac:dyDescent="0.25">
      <c r="A29" s="27"/>
      <c r="B29" s="10"/>
      <c r="C29" s="10"/>
      <c r="D29" s="10"/>
      <c r="E29" s="10"/>
      <c r="F29" s="27"/>
      <c r="G29" s="28"/>
      <c r="H29" s="28"/>
    </row>
    <row r="30" spans="1:10" s="25" customFormat="1" ht="12.75" customHeight="1" x14ac:dyDescent="0.25">
      <c r="F30" s="27"/>
    </row>
    <row r="31" spans="1:10" s="25" customFormat="1" ht="12.75" customHeight="1" x14ac:dyDescent="0.25"/>
    <row r="32" spans="1:10" s="25" customFormat="1" ht="12.75" customHeight="1" x14ac:dyDescent="0.25"/>
    <row r="33" s="25" customFormat="1" ht="12.75" customHeight="1" x14ac:dyDescent="0.25"/>
    <row r="34" s="25" customFormat="1" ht="12.75" customHeight="1" x14ac:dyDescent="0.25"/>
    <row r="35" s="25" customFormat="1" ht="12.75" customHeight="1" x14ac:dyDescent="0.25"/>
    <row r="36" s="25" customFormat="1" ht="12.75" customHeight="1" x14ac:dyDescent="0.25"/>
    <row r="37" s="25" customFormat="1" ht="12.75" customHeight="1" x14ac:dyDescent="0.25"/>
    <row r="38" s="25" customFormat="1" ht="12.75" customHeight="1" x14ac:dyDescent="0.25"/>
    <row r="39" s="25" customFormat="1" ht="12.75" customHeight="1" x14ac:dyDescent="0.25"/>
    <row r="40" s="25" customFormat="1" ht="12.75" customHeight="1" x14ac:dyDescent="0.25"/>
    <row r="41" s="25" customFormat="1" ht="12.75" customHeight="1" x14ac:dyDescent="0.25"/>
    <row r="42" s="25" customFormat="1" ht="12.75" customHeight="1" x14ac:dyDescent="0.25"/>
    <row r="43" s="25" customFormat="1" ht="12.75" customHeight="1" x14ac:dyDescent="0.25"/>
    <row r="44" s="25" customFormat="1" ht="12.75" customHeight="1" x14ac:dyDescent="0.25"/>
    <row r="45" s="25" customFormat="1" ht="12.75" customHeight="1" x14ac:dyDescent="0.25"/>
    <row r="46" s="25" customFormat="1" ht="12.75" customHeight="1" x14ac:dyDescent="0.25"/>
    <row r="47" s="25" customFormat="1" ht="12.75" customHeight="1" x14ac:dyDescent="0.25"/>
    <row r="48" s="25" customFormat="1" ht="12.75" customHeight="1" x14ac:dyDescent="0.25"/>
    <row r="49" s="25" customFormat="1" ht="12.75" customHeight="1" x14ac:dyDescent="0.25"/>
    <row r="50" s="25" customFormat="1" ht="12.75" customHeight="1" x14ac:dyDescent="0.25"/>
    <row r="51" s="25" customFormat="1" ht="12.75" customHeight="1" x14ac:dyDescent="0.25"/>
    <row r="52" s="25" customFormat="1" ht="12.75" customHeight="1" x14ac:dyDescent="0.25"/>
    <row r="53" s="25" customFormat="1" ht="12.75" customHeight="1" x14ac:dyDescent="0.25"/>
    <row r="54" s="25" customFormat="1" ht="12.75" customHeight="1" x14ac:dyDescent="0.25"/>
    <row r="55" s="25" customFormat="1" ht="12.75" customHeight="1" x14ac:dyDescent="0.25"/>
    <row r="56" s="25" customFormat="1" ht="12.75" customHeight="1" x14ac:dyDescent="0.25"/>
    <row r="57" s="25" customFormat="1" ht="12.75" customHeight="1" x14ac:dyDescent="0.25"/>
    <row r="58" s="25" customFormat="1" ht="12.75" customHeight="1" x14ac:dyDescent="0.25"/>
    <row r="59" s="25" customFormat="1" ht="12.75" customHeight="1" x14ac:dyDescent="0.25"/>
    <row r="60" s="25" customFormat="1" ht="12.75" customHeight="1" x14ac:dyDescent="0.25"/>
    <row r="61" s="25" customFormat="1" ht="12.75" customHeight="1" x14ac:dyDescent="0.25"/>
    <row r="62" s="25" customFormat="1" ht="12.75" customHeight="1" x14ac:dyDescent="0.25"/>
    <row r="63" s="25" customFormat="1" ht="12.75" customHeight="1" x14ac:dyDescent="0.25"/>
    <row r="64" s="25" customFormat="1" ht="12.75" customHeight="1" x14ac:dyDescent="0.25"/>
    <row r="65" s="25" customFormat="1" ht="12.75" customHeight="1" x14ac:dyDescent="0.25"/>
    <row r="66" s="25" customFormat="1" ht="12.75" customHeight="1" x14ac:dyDescent="0.25"/>
    <row r="67" s="25" customFormat="1" ht="12.75" customHeight="1" x14ac:dyDescent="0.25"/>
    <row r="68" s="25" customFormat="1" ht="12.75" customHeight="1" x14ac:dyDescent="0.25"/>
    <row r="69" s="25" customFormat="1" ht="12.75" customHeight="1" x14ac:dyDescent="0.25"/>
    <row r="70" s="25" customFormat="1" ht="12.75" customHeight="1" x14ac:dyDescent="0.25"/>
    <row r="71" s="25" customFormat="1" ht="12.75" customHeight="1" x14ac:dyDescent="0.25"/>
    <row r="72" s="25" customFormat="1" ht="12.75" customHeight="1" x14ac:dyDescent="0.25"/>
    <row r="73" s="25" customFormat="1" ht="12.75" customHeight="1" x14ac:dyDescent="0.25"/>
    <row r="74" s="25" customFormat="1" ht="12.75" customHeight="1" x14ac:dyDescent="0.25"/>
    <row r="75" s="25" customFormat="1" ht="12.75" customHeight="1" x14ac:dyDescent="0.25"/>
    <row r="76" s="25" customFormat="1" ht="12.75" customHeight="1" x14ac:dyDescent="0.25"/>
    <row r="77" s="25" customFormat="1" ht="12.75" customHeight="1" x14ac:dyDescent="0.25"/>
    <row r="78" s="25" customFormat="1" ht="12.75" customHeight="1" x14ac:dyDescent="0.25"/>
    <row r="79" s="25" customFormat="1" ht="12.75" customHeight="1" x14ac:dyDescent="0.25"/>
    <row r="80" s="25" customFormat="1" ht="12.75" customHeight="1" x14ac:dyDescent="0.25"/>
    <row r="81" s="25" customFormat="1" ht="12.75" customHeight="1" x14ac:dyDescent="0.25"/>
    <row r="82" s="25" customFormat="1" ht="12.75" customHeight="1" x14ac:dyDescent="0.25"/>
    <row r="83" s="25" customFormat="1" ht="12.75" customHeight="1" x14ac:dyDescent="0.25"/>
    <row r="84" s="25" customFormat="1" ht="12.75" customHeight="1" x14ac:dyDescent="0.25"/>
    <row r="85" s="25" customFormat="1" ht="12.75" customHeight="1" x14ac:dyDescent="0.25"/>
    <row r="86" s="25" customFormat="1" ht="12.75" customHeight="1" x14ac:dyDescent="0.25"/>
    <row r="87" s="25" customFormat="1" ht="12.75" customHeight="1" x14ac:dyDescent="0.25"/>
    <row r="88" s="25" customFormat="1" ht="12.75" customHeight="1" x14ac:dyDescent="0.25"/>
    <row r="89" s="25" customFormat="1" ht="12.75" customHeight="1" x14ac:dyDescent="0.25"/>
    <row r="90" s="25" customFormat="1" ht="12.75" customHeight="1" x14ac:dyDescent="0.25"/>
    <row r="91" s="25" customFormat="1" ht="12.75" customHeight="1" x14ac:dyDescent="0.25"/>
    <row r="92" s="25" customFormat="1" ht="12.75" customHeight="1" x14ac:dyDescent="0.25"/>
    <row r="93" s="25" customFormat="1" ht="12.75" customHeight="1" x14ac:dyDescent="0.25"/>
    <row r="94" s="25" customFormat="1" ht="12.75" customHeight="1" x14ac:dyDescent="0.25"/>
    <row r="95" s="25" customFormat="1" ht="12.75" customHeight="1" x14ac:dyDescent="0.25"/>
    <row r="96" s="25" customFormat="1" ht="12.75" customHeight="1" x14ac:dyDescent="0.25"/>
    <row r="97" s="25" customFormat="1" ht="12.75" customHeight="1" x14ac:dyDescent="0.25"/>
    <row r="98" s="25" customFormat="1" ht="12.75" customHeight="1" x14ac:dyDescent="0.25"/>
    <row r="99" s="25" customFormat="1" ht="12.75" customHeight="1" x14ac:dyDescent="0.25"/>
    <row r="100" s="25" customFormat="1" ht="12.75" customHeight="1" x14ac:dyDescent="0.25"/>
    <row r="101" s="25" customFormat="1" ht="12.75" customHeight="1" x14ac:dyDescent="0.25"/>
    <row r="102" s="25" customFormat="1" ht="12.75" customHeight="1" x14ac:dyDescent="0.25"/>
    <row r="103" s="25" customFormat="1" ht="12.75" customHeight="1" x14ac:dyDescent="0.25"/>
    <row r="104" s="25" customFormat="1" ht="12.75" customHeight="1" x14ac:dyDescent="0.25"/>
    <row r="105" s="25" customFormat="1" ht="12.75" customHeight="1" x14ac:dyDescent="0.25"/>
    <row r="106" s="25" customFormat="1" ht="12.75" customHeight="1" x14ac:dyDescent="0.25"/>
    <row r="107" s="25" customFormat="1" ht="12.75" customHeight="1" x14ac:dyDescent="0.25"/>
    <row r="108" s="25" customFormat="1" ht="12.75" customHeight="1" x14ac:dyDescent="0.25"/>
    <row r="109" s="25" customFormat="1" ht="12.75" customHeight="1" x14ac:dyDescent="0.25"/>
    <row r="110" s="25" customFormat="1" ht="12.75" customHeight="1" x14ac:dyDescent="0.25"/>
    <row r="111" s="25" customFormat="1" ht="12.75" customHeight="1" x14ac:dyDescent="0.25"/>
    <row r="112" s="25" customFormat="1" ht="12.75" customHeight="1" x14ac:dyDescent="0.25"/>
    <row r="113" s="25" customFormat="1" ht="12.75" customHeight="1" x14ac:dyDescent="0.25"/>
    <row r="114" s="25" customFormat="1" ht="12.75" customHeight="1" x14ac:dyDescent="0.25"/>
    <row r="115" s="25" customFormat="1" ht="12.75" customHeight="1" x14ac:dyDescent="0.25"/>
    <row r="116" s="25" customFormat="1" ht="12.75" customHeight="1" x14ac:dyDescent="0.25"/>
    <row r="117" s="25" customFormat="1" ht="12.75" customHeight="1" x14ac:dyDescent="0.25"/>
    <row r="118" s="25" customFormat="1" ht="12.75" customHeight="1" x14ac:dyDescent="0.25"/>
    <row r="119" s="25" customFormat="1" ht="12.75" customHeight="1" x14ac:dyDescent="0.25"/>
    <row r="120" s="25" customFormat="1" ht="12.75" customHeight="1" x14ac:dyDescent="0.25"/>
    <row r="121" s="25" customFormat="1" ht="12.75" customHeight="1" x14ac:dyDescent="0.25"/>
    <row r="122" s="25" customFormat="1" ht="12.75" customHeight="1" x14ac:dyDescent="0.25"/>
    <row r="123" s="25" customFormat="1" ht="12.75" customHeight="1" x14ac:dyDescent="0.25"/>
    <row r="124" s="25" customFormat="1" ht="12.75" customHeight="1" x14ac:dyDescent="0.25"/>
    <row r="125" s="25" customFormat="1" ht="12.75" customHeight="1" x14ac:dyDescent="0.25"/>
    <row r="126" s="25" customFormat="1" ht="12.75" customHeight="1" x14ac:dyDescent="0.25"/>
    <row r="127" s="25" customFormat="1" ht="12.75" customHeight="1" x14ac:dyDescent="0.25"/>
    <row r="128" s="25" customFormat="1" ht="12.75" customHeight="1" x14ac:dyDescent="0.25"/>
    <row r="129" s="25" customFormat="1" ht="12.75" customHeight="1" x14ac:dyDescent="0.25"/>
    <row r="130" s="25" customFormat="1" ht="12.75" customHeight="1" x14ac:dyDescent="0.25"/>
    <row r="131" s="25" customFormat="1" ht="12.75" customHeight="1" x14ac:dyDescent="0.25"/>
    <row r="132" s="25" customFormat="1" ht="12.75" customHeight="1" x14ac:dyDescent="0.25"/>
    <row r="133" s="25" customFormat="1" ht="12.75" customHeight="1" x14ac:dyDescent="0.25"/>
    <row r="134" s="25" customFormat="1" ht="12.75" customHeight="1" x14ac:dyDescent="0.25"/>
    <row r="135" s="25" customFormat="1" ht="12.75" customHeight="1" x14ac:dyDescent="0.25"/>
    <row r="136" s="25" customFormat="1" ht="12.75" customHeight="1" x14ac:dyDescent="0.25"/>
    <row r="137" s="25" customFormat="1" ht="12.75" customHeight="1" x14ac:dyDescent="0.25"/>
    <row r="138" s="25" customFormat="1" ht="12.75" customHeight="1" x14ac:dyDescent="0.25"/>
    <row r="139" s="25" customFormat="1" ht="12.75" customHeight="1" x14ac:dyDescent="0.25"/>
    <row r="140" s="25" customFormat="1" ht="12.75" customHeight="1" x14ac:dyDescent="0.25"/>
    <row r="141" s="25" customFormat="1" ht="12.75" customHeight="1" x14ac:dyDescent="0.25"/>
    <row r="142" s="25" customFormat="1" ht="12.75" customHeight="1" x14ac:dyDescent="0.25"/>
    <row r="143" s="25" customFormat="1" ht="12.75" customHeight="1" x14ac:dyDescent="0.25"/>
    <row r="144" s="25" customFormat="1" ht="12.75" customHeight="1" x14ac:dyDescent="0.25"/>
    <row r="145" s="25" customFormat="1" ht="12.75" customHeight="1" x14ac:dyDescent="0.25"/>
    <row r="146" s="25" customFormat="1" ht="12.75" customHeight="1" x14ac:dyDescent="0.25"/>
    <row r="147" s="25" customFormat="1" ht="12.75" customHeight="1" x14ac:dyDescent="0.25"/>
    <row r="148" s="25" customFormat="1" ht="12.75" customHeight="1" x14ac:dyDescent="0.25"/>
    <row r="149" s="25" customFormat="1" ht="12.75" customHeight="1" x14ac:dyDescent="0.25"/>
    <row r="150" s="25" customFormat="1" ht="12.75" customHeight="1" x14ac:dyDescent="0.25"/>
    <row r="151" s="25" customFormat="1" ht="12.75" customHeight="1" x14ac:dyDescent="0.25"/>
    <row r="152" s="25" customFormat="1" ht="12.75" customHeight="1" x14ac:dyDescent="0.25"/>
    <row r="153" s="25" customFormat="1" ht="12.75" customHeight="1" x14ac:dyDescent="0.25"/>
    <row r="154" s="25" customFormat="1" ht="12.75" customHeight="1" x14ac:dyDescent="0.25"/>
    <row r="155" s="25" customFormat="1" ht="12.75" customHeight="1" x14ac:dyDescent="0.25"/>
    <row r="156" s="25" customFormat="1" ht="12.75" customHeight="1" x14ac:dyDescent="0.25"/>
    <row r="157" s="25" customFormat="1" ht="12.75" customHeight="1" x14ac:dyDescent="0.25"/>
    <row r="158" s="25" customFormat="1" ht="12.75" customHeight="1" x14ac:dyDescent="0.25"/>
    <row r="159" s="25" customFormat="1" ht="12.75" customHeight="1" x14ac:dyDescent="0.25"/>
    <row r="160" s="25" customFormat="1" ht="12.75" customHeight="1" x14ac:dyDescent="0.25"/>
    <row r="161" s="25" customFormat="1" ht="12.75" customHeight="1" x14ac:dyDescent="0.25"/>
    <row r="162" s="25" customFormat="1" ht="12.75" customHeight="1" x14ac:dyDescent="0.25"/>
    <row r="163" s="25" customFormat="1" ht="12.75" customHeight="1" x14ac:dyDescent="0.25"/>
    <row r="164" s="25" customFormat="1" ht="12.75" customHeight="1" x14ac:dyDescent="0.25"/>
    <row r="165" s="25" customFormat="1" ht="12.75" customHeight="1" x14ac:dyDescent="0.25"/>
    <row r="166" s="25" customFormat="1" ht="12.75" customHeight="1" x14ac:dyDescent="0.25"/>
    <row r="167" s="25" customFormat="1" ht="12.75" customHeight="1" x14ac:dyDescent="0.25"/>
    <row r="168" s="25" customFormat="1" ht="12.75" customHeight="1" x14ac:dyDescent="0.25"/>
    <row r="169" s="25" customFormat="1" ht="12.75" customHeight="1" x14ac:dyDescent="0.25"/>
    <row r="170" s="25" customFormat="1" ht="12.75" customHeight="1" x14ac:dyDescent="0.25"/>
    <row r="171" s="25" customFormat="1" ht="12.75" customHeight="1" x14ac:dyDescent="0.25"/>
    <row r="172" s="25" customFormat="1" ht="12.75" customHeight="1" x14ac:dyDescent="0.25"/>
    <row r="173" s="25" customFormat="1" ht="12.75" customHeight="1" x14ac:dyDescent="0.25"/>
    <row r="174" s="25" customFormat="1" ht="12.75" customHeight="1" x14ac:dyDescent="0.25"/>
    <row r="175" s="25" customFormat="1" ht="12.75" customHeight="1" x14ac:dyDescent="0.25"/>
    <row r="176" s="25" customFormat="1" ht="12.75" customHeight="1" x14ac:dyDescent="0.25"/>
    <row r="177" s="25" customFormat="1" ht="12.75" customHeight="1" x14ac:dyDescent="0.25"/>
    <row r="178" s="25" customFormat="1" ht="12.75" customHeight="1" x14ac:dyDescent="0.25"/>
    <row r="179" s="25" customFormat="1" ht="12.75" customHeight="1" x14ac:dyDescent="0.25"/>
    <row r="180" s="25" customFormat="1" ht="12.75" customHeight="1" x14ac:dyDescent="0.25"/>
    <row r="181" s="25" customFormat="1" ht="12.75" customHeight="1" x14ac:dyDescent="0.25"/>
    <row r="182" s="25" customFormat="1" ht="12.75" customHeight="1" x14ac:dyDescent="0.25"/>
    <row r="183" s="25" customFormat="1" ht="12.75" customHeight="1" x14ac:dyDescent="0.25"/>
    <row r="184" s="25" customFormat="1" ht="12.75" customHeight="1" x14ac:dyDescent="0.25"/>
    <row r="185" s="25" customFormat="1" ht="12.75" customHeight="1" x14ac:dyDescent="0.25"/>
    <row r="186" s="25" customFormat="1" ht="12.75" customHeight="1" x14ac:dyDescent="0.25"/>
    <row r="187" s="25" customFormat="1" ht="12.75" customHeight="1" x14ac:dyDescent="0.25"/>
    <row r="188" s="25" customFormat="1" ht="12.75" customHeight="1" x14ac:dyDescent="0.25"/>
    <row r="189" s="25" customFormat="1" ht="12.75" customHeight="1" x14ac:dyDescent="0.25"/>
    <row r="190" s="25" customFormat="1" ht="12.75" customHeight="1" x14ac:dyDescent="0.25"/>
    <row r="191" s="25" customFormat="1" ht="12.75" customHeight="1" x14ac:dyDescent="0.25"/>
    <row r="192" s="25" customFormat="1" ht="12.75" customHeight="1" x14ac:dyDescent="0.25"/>
    <row r="193" s="25" customFormat="1" ht="12.75" customHeight="1" x14ac:dyDescent="0.25"/>
    <row r="194" s="25" customFormat="1" ht="12.75" customHeight="1" x14ac:dyDescent="0.25"/>
    <row r="195" s="25" customFormat="1" ht="12.75" customHeight="1" x14ac:dyDescent="0.25"/>
    <row r="196" s="25" customFormat="1" ht="12.75" customHeight="1" x14ac:dyDescent="0.25"/>
    <row r="197" s="25" customFormat="1" ht="12.75" customHeight="1" x14ac:dyDescent="0.25"/>
    <row r="198" s="25" customFormat="1" ht="12.75" customHeight="1" x14ac:dyDescent="0.25"/>
    <row r="199" s="25" customFormat="1" ht="12.75" customHeight="1" x14ac:dyDescent="0.25"/>
  </sheetData>
  <sheetProtection algorithmName="SHA-512" hashValue="XrRtA2NH1JNSIvu6Tlq3HXtzxDcy5aYpgtFQObasqUULBahZcAQ7U9mV6nQVpsjMbZKzdCz8M7tZqa8LFcnv7g==" saltValue="DDw/zIibk2VnbHUSW0P/rA==" spinCount="100000" sheet="1" objects="1" scenarios="1"/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8"/>
  <sheetViews>
    <sheetView workbookViewId="0">
      <selection sqref="A1:D1"/>
    </sheetView>
  </sheetViews>
  <sheetFormatPr baseColWidth="10" defaultRowHeight="15" x14ac:dyDescent="0.25"/>
  <cols>
    <col min="1" max="1" width="17.42578125" customWidth="1"/>
    <col min="2" max="3" width="14.5703125" customWidth="1"/>
    <col min="4" max="4" width="23.5703125" style="31" customWidth="1"/>
  </cols>
  <sheetData>
    <row r="1" spans="1:4" x14ac:dyDescent="0.25">
      <c r="A1" s="33" t="s">
        <v>57</v>
      </c>
      <c r="B1" s="33"/>
      <c r="C1" s="33"/>
      <c r="D1" s="33"/>
    </row>
    <row r="3" spans="1:4" x14ac:dyDescent="0.25">
      <c r="A3" s="11" t="s">
        <v>58</v>
      </c>
      <c r="B3" s="12" t="s">
        <v>59</v>
      </c>
      <c r="C3" s="12" t="s">
        <v>60</v>
      </c>
      <c r="D3" s="12" t="s">
        <v>73</v>
      </c>
    </row>
    <row r="4" spans="1:4" x14ac:dyDescent="0.25">
      <c r="A4" s="13" t="s">
        <v>62</v>
      </c>
      <c r="B4" s="14">
        <v>125000</v>
      </c>
      <c r="C4" s="15">
        <v>140000</v>
      </c>
      <c r="D4" s="29">
        <f>IFERROR(C4/B4,"kein Planwert vorhanden")</f>
        <v>1.1200000000000001</v>
      </c>
    </row>
    <row r="5" spans="1:4" x14ac:dyDescent="0.25">
      <c r="A5" s="13" t="s">
        <v>63</v>
      </c>
      <c r="B5" s="14">
        <v>27200</v>
      </c>
      <c r="C5" s="15">
        <v>27200</v>
      </c>
      <c r="D5" s="29">
        <f>IFERROR(C5/B5,"kein Planwert vorhanden")</f>
        <v>1</v>
      </c>
    </row>
    <row r="6" spans="1:4" x14ac:dyDescent="0.25">
      <c r="A6" s="13" t="s">
        <v>64</v>
      </c>
      <c r="B6" s="14">
        <v>12600</v>
      </c>
      <c r="C6" s="15">
        <v>10600</v>
      </c>
      <c r="D6" s="29">
        <f>IFERROR(C6/B6,"kein Planwert vorhanden")</f>
        <v>0.84126984126984128</v>
      </c>
    </row>
    <row r="7" spans="1:4" x14ac:dyDescent="0.25">
      <c r="A7" s="13" t="s">
        <v>74</v>
      </c>
      <c r="B7" s="14">
        <v>0</v>
      </c>
      <c r="C7" s="15">
        <v>5000</v>
      </c>
      <c r="D7" s="29" t="str">
        <f>IFERROR(C7/B7,"kein Planwert vorhanden")</f>
        <v>kein Planwert vorhanden</v>
      </c>
    </row>
    <row r="8" spans="1:4" x14ac:dyDescent="0.25">
      <c r="A8" s="13"/>
      <c r="B8" s="13"/>
      <c r="C8" s="16"/>
      <c r="D8" s="30"/>
    </row>
  </sheetData>
  <mergeCells count="1">
    <mergeCell ref="A1:D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RUNDEN-MITTELWERT</vt:lpstr>
      <vt:lpstr>WENN</vt:lpstr>
      <vt:lpstr>WENN-UND-ODER</vt:lpstr>
      <vt:lpstr>WENN-UND-ODER  (LÖ)</vt:lpstr>
      <vt:lpstr>WENNFEHLER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 Büro</cp:lastModifiedBy>
  <dcterms:created xsi:type="dcterms:W3CDTF">2018-11-24T10:35:46Z</dcterms:created>
  <dcterms:modified xsi:type="dcterms:W3CDTF">2019-01-15T13:30:06Z</dcterms:modified>
</cp:coreProperties>
</file>